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05" windowWidth="19875" windowHeight="7725" tabRatio="601"/>
  </bookViews>
  <sheets>
    <sheet name="bhadra" sheetId="4" r:id="rId1"/>
    <sheet name="bhadratotal" sheetId="3" r:id="rId2"/>
    <sheet name="shrawan" sheetId="1" r:id="rId3"/>
    <sheet name="shrawantotal" sheetId="2" r:id="rId4"/>
  </sheets>
  <calcPr calcId="144525"/>
</workbook>
</file>

<file path=xl/calcChain.xml><?xml version="1.0" encoding="utf-8"?>
<calcChain xmlns="http://schemas.openxmlformats.org/spreadsheetml/2006/main">
  <c r="J15" i="4" l="1"/>
  <c r="J10" i="4"/>
  <c r="J11" i="4"/>
  <c r="J14" i="4"/>
  <c r="J9" i="4"/>
  <c r="H10" i="4"/>
  <c r="H11" i="4"/>
  <c r="H12" i="4"/>
  <c r="H13" i="4"/>
  <c r="H14" i="4"/>
  <c r="H9" i="4"/>
  <c r="E15" i="4"/>
  <c r="D15" i="4"/>
  <c r="F15" i="4"/>
  <c r="C15" i="4"/>
  <c r="I15" i="4"/>
  <c r="J11" i="3"/>
  <c r="I11" i="3"/>
  <c r="H11" i="3"/>
  <c r="G11" i="3"/>
  <c r="K11" i="3"/>
  <c r="H15" i="4" l="1"/>
  <c r="J10" i="1"/>
  <c r="J15" i="1" s="1"/>
  <c r="J11" i="1"/>
  <c r="J14" i="1"/>
  <c r="I10" i="1"/>
  <c r="G10" i="1"/>
  <c r="J9" i="1"/>
  <c r="I15" i="1" l="1"/>
  <c r="H15" i="1"/>
  <c r="I9" i="1"/>
  <c r="G15" i="1"/>
  <c r="G9" i="1"/>
  <c r="K9" i="2"/>
  <c r="K10" i="2"/>
  <c r="K11" i="2"/>
  <c r="K12" i="2"/>
  <c r="K13" i="2"/>
  <c r="K14" i="2"/>
  <c r="K8" i="2" l="1"/>
  <c r="F15" i="1" l="1"/>
  <c r="C15" i="1"/>
  <c r="G15" i="2" l="1"/>
  <c r="K15" i="2"/>
  <c r="J15" i="2"/>
  <c r="I15" i="2"/>
  <c r="H15" i="2"/>
</calcChain>
</file>

<file path=xl/sharedStrings.xml><?xml version="1.0" encoding="utf-8"?>
<sst xmlns="http://schemas.openxmlformats.org/spreadsheetml/2006/main" count="146" uniqueCount="68">
  <si>
    <t>नेपाल सरकार</t>
  </si>
  <si>
    <t>अर्थ मन्त्रालय</t>
  </si>
  <si>
    <t>भन्सार विभाग</t>
  </si>
  <si>
    <t>भन्सार जाँचपास  परीक्षण कार्यालय</t>
  </si>
  <si>
    <t>क्र स</t>
  </si>
  <si>
    <t>विवरण</t>
  </si>
  <si>
    <t>वार्षिक लक्ष्य</t>
  </si>
  <si>
    <t>गत महिनासम्मको</t>
  </si>
  <si>
    <t>यस महिनाको</t>
  </si>
  <si>
    <t>यस महिनासम्मको</t>
  </si>
  <si>
    <t>जम्मा प्रगति %</t>
  </si>
  <si>
    <t>लक्ष्य</t>
  </si>
  <si>
    <t>प्रगति</t>
  </si>
  <si>
    <t>भन्सार महसुल</t>
  </si>
  <si>
    <t>मूल्य अभिवृद्धि कर</t>
  </si>
  <si>
    <t>अन्त: शुल्क कर</t>
  </si>
  <si>
    <t>स्वास्थ्य जोखिम कर</t>
  </si>
  <si>
    <t>कुल जम्मा राजस्व</t>
  </si>
  <si>
    <t>क . Firm Audit</t>
  </si>
  <si>
    <t>वार्षिक (१ वर्षको) परीक्षण संख्या</t>
  </si>
  <si>
    <t>६ महिनाको परीक्षण संख्या</t>
  </si>
  <si>
    <t>३ महिनाको परीक्षण संख्या</t>
  </si>
  <si>
    <t>जम्मा</t>
  </si>
  <si>
    <t>ख . Product  Based Audit</t>
  </si>
  <si>
    <t>वार्षिक (१ वर्षको) परीक्षण सख्या</t>
  </si>
  <si>
    <t>ग.Consginment (प्रज्ञापनपत्र ) परीक्षण सख्या</t>
  </si>
  <si>
    <t>क, ख , ग को जम्मा</t>
  </si>
  <si>
    <t xml:space="preserve">वेरुजु </t>
  </si>
  <si>
    <t>अन्तरक्रिया कार्यक्रम संचालन</t>
  </si>
  <si>
    <t>डिजिटल अभिलेख व्यवस्थापन</t>
  </si>
  <si>
    <t>नियमित रुपमा भैरहेको</t>
  </si>
  <si>
    <t>S.NO</t>
  </si>
  <si>
    <t>IMPORTER</t>
  </si>
  <si>
    <t>PAN</t>
  </si>
  <si>
    <t>PPN</t>
  </si>
  <si>
    <t>PPN DATE</t>
  </si>
  <si>
    <t>CUSTOM OFFICE</t>
  </si>
  <si>
    <t>ID</t>
  </si>
  <si>
    <t>EXCISE</t>
  </si>
  <si>
    <t>OTHER</t>
  </si>
  <si>
    <t>VAT</t>
  </si>
  <si>
    <t>TOTAL</t>
  </si>
  <si>
    <t xml:space="preserve">कृषि सुधार कर  </t>
  </si>
  <si>
    <t>GROUP</t>
  </si>
  <si>
    <t>AUDIT BASED</t>
  </si>
  <si>
    <t>BHW</t>
  </si>
  <si>
    <t xml:space="preserve">आ .व .२०७८।७९ को रु. ६ लाख १३ हजार </t>
  </si>
  <si>
    <t>अन्य</t>
  </si>
  <si>
    <t>CONSIGNMENT</t>
  </si>
  <si>
    <t xml:space="preserve"> PROGRESS REPORT OF SHRAWAN FY 2082/83</t>
  </si>
  <si>
    <t>आ व २०८२/८३ श्रावण महिनाको प्रगति विवरण (रु. हजारमा)</t>
  </si>
  <si>
    <t>ANSHU TRADE LINK</t>
  </si>
  <si>
    <t>GOSAINKUNDA ENTERPRISES</t>
  </si>
  <si>
    <t>RSW</t>
  </si>
  <si>
    <t>JAY SIDDHABABA TRADING</t>
  </si>
  <si>
    <t>J.V.J ENTERPRISES</t>
  </si>
  <si>
    <t>BRT</t>
  </si>
  <si>
    <t>PAKHRIN TRADE AND SUPPLIERS</t>
  </si>
  <si>
    <t xml:space="preserve">K N C INTERNATIONAL PVT LTD </t>
  </si>
  <si>
    <t>BRJ</t>
  </si>
  <si>
    <t xml:space="preserve">Shaurya Cement Industries Ltd. </t>
  </si>
  <si>
    <t>AUTO PARTS INTERNATIONAL</t>
  </si>
  <si>
    <t>DABUR NEPAL</t>
  </si>
  <si>
    <t>VARIOUS</t>
  </si>
  <si>
    <t>PEGASUS OVERSEAS</t>
  </si>
  <si>
    <t>KAI</t>
  </si>
  <si>
    <t xml:space="preserve"> PROGRESS REPORT OF BHADRA FY 2082/83</t>
  </si>
  <si>
    <t>आ व २०८२/८३ भाद्र महिनाको प्रगति विवरण (रु. हजारमा)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</si>
</sst>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00439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Kalimati"/>
      <charset val="1"/>
    </font>
    <font>
      <b/>
      <sz val="20"/>
      <color theme="1"/>
      <name val="Kalimati"/>
      <charset val="1"/>
    </font>
    <font>
      <sz val="12"/>
      <color theme="1"/>
      <name val="Kalimati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2"/>
      <scheme val="maj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5" fillId="0" borderId="6" xfId="0" applyNumberFormat="1" applyFont="1" applyBorder="1"/>
    <xf numFmtId="0" fontId="4" fillId="0" borderId="6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Fill="1" applyBorder="1"/>
    <xf numFmtId="0" fontId="5" fillId="0" borderId="0" xfId="0" applyFont="1"/>
    <xf numFmtId="164" fontId="5" fillId="0" borderId="8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8" xfId="0" applyFont="1" applyBorder="1" applyAlignment="1">
      <alignment horizontal="left" wrapText="1"/>
    </xf>
    <xf numFmtId="0" fontId="6" fillId="0" borderId="8" xfId="0" applyFont="1" applyBorder="1"/>
    <xf numFmtId="0" fontId="7" fillId="0" borderId="8" xfId="0" applyFont="1" applyBorder="1"/>
    <xf numFmtId="0" fontId="0" fillId="0" borderId="0" xfId="0" applyAlignment="1">
      <alignment wrapText="1"/>
    </xf>
    <xf numFmtId="0" fontId="8" fillId="0" borderId="8" xfId="0" applyFont="1" applyBorder="1"/>
    <xf numFmtId="0" fontId="9" fillId="0" borderId="0" xfId="0" applyFont="1"/>
    <xf numFmtId="0" fontId="10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14" fontId="0" fillId="0" borderId="8" xfId="0" applyNumberFormat="1" applyBorder="1" applyAlignment="1">
      <alignment horizontal="center" wrapText="1"/>
    </xf>
    <xf numFmtId="14" fontId="0" fillId="0" borderId="8" xfId="0" applyNumberForma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6" xfId="0" applyFont="1" applyBorder="1" applyAlignment="1">
      <alignment horizontal="center"/>
    </xf>
    <xf numFmtId="1" fontId="5" fillId="0" borderId="8" xfId="0" applyNumberFormat="1" applyFont="1" applyBorder="1"/>
    <xf numFmtId="1" fontId="6" fillId="0" borderId="8" xfId="0" applyNumberFormat="1" applyFont="1" applyBorder="1"/>
    <xf numFmtId="1" fontId="5" fillId="0" borderId="9" xfId="0" applyNumberFormat="1" applyFont="1" applyFill="1" applyBorder="1"/>
    <xf numFmtId="0" fontId="5" fillId="0" borderId="8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workbookViewId="0">
      <selection activeCell="A5" sqref="A5:J5"/>
    </sheetView>
  </sheetViews>
  <sheetFormatPr defaultRowHeight="15" x14ac:dyDescent="0.25"/>
  <cols>
    <col min="1" max="1" width="5" customWidth="1"/>
    <col min="2" max="2" width="28.710937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9.2851562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3" ht="23.25" x14ac:dyDescent="0.6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ht="23.25" x14ac:dyDescent="0.6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3" ht="40.5" x14ac:dyDescent="1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</row>
    <row r="5" spans="1:13" ht="24" x14ac:dyDescent="0.6">
      <c r="A5" s="44" t="s">
        <v>67</v>
      </c>
      <c r="B5" s="44"/>
      <c r="C5" s="44"/>
      <c r="D5" s="44"/>
      <c r="E5" s="44"/>
      <c r="F5" s="44"/>
      <c r="G5" s="44"/>
      <c r="H5" s="44"/>
      <c r="I5" s="44"/>
      <c r="J5" s="44"/>
    </row>
    <row r="7" spans="1:13" ht="39.75" customHeight="1" x14ac:dyDescent="0.6">
      <c r="A7" s="45" t="s">
        <v>4</v>
      </c>
      <c r="B7" s="45" t="s">
        <v>5</v>
      </c>
      <c r="C7" s="1" t="s">
        <v>6</v>
      </c>
      <c r="D7" s="39" t="s">
        <v>7</v>
      </c>
      <c r="E7" s="40"/>
      <c r="F7" s="38" t="s">
        <v>8</v>
      </c>
      <c r="G7" s="40"/>
      <c r="H7" s="38" t="s">
        <v>9</v>
      </c>
      <c r="I7" s="40"/>
      <c r="J7" s="36" t="s">
        <v>10</v>
      </c>
    </row>
    <row r="8" spans="1:13" ht="25.5" customHeight="1" x14ac:dyDescent="0.6">
      <c r="A8" s="46"/>
      <c r="B8" s="46"/>
      <c r="C8" s="2"/>
      <c r="D8" s="3" t="s">
        <v>11</v>
      </c>
      <c r="E8" s="31" t="s">
        <v>12</v>
      </c>
      <c r="F8" s="31" t="s">
        <v>11</v>
      </c>
      <c r="G8" s="31" t="s">
        <v>12</v>
      </c>
      <c r="H8" s="31" t="s">
        <v>11</v>
      </c>
      <c r="I8" s="31" t="s">
        <v>12</v>
      </c>
      <c r="J8" s="37"/>
    </row>
    <row r="9" spans="1:13" ht="20.100000000000001" customHeight="1" x14ac:dyDescent="0.6">
      <c r="A9" s="5">
        <v>1</v>
      </c>
      <c r="B9" s="6" t="s">
        <v>13</v>
      </c>
      <c r="C9" s="7">
        <v>128006</v>
      </c>
      <c r="D9" s="35">
        <v>9896</v>
      </c>
      <c r="E9" s="35">
        <v>1919</v>
      </c>
      <c r="F9" s="9">
        <v>11022</v>
      </c>
      <c r="G9" s="32">
        <v>0</v>
      </c>
      <c r="H9" s="34">
        <f>F9+D9</f>
        <v>20918</v>
      </c>
      <c r="I9" s="32">
        <v>1919</v>
      </c>
      <c r="J9" s="32">
        <f>I9/H9*100</f>
        <v>9.1739172004971792</v>
      </c>
      <c r="L9" s="10"/>
      <c r="M9" s="10"/>
    </row>
    <row r="10" spans="1:13" ht="24" customHeight="1" x14ac:dyDescent="0.25">
      <c r="A10" s="11">
        <v>2</v>
      </c>
      <c r="B10" s="12" t="s">
        <v>14</v>
      </c>
      <c r="C10" s="8">
        <v>17423</v>
      </c>
      <c r="D10" s="35">
        <v>1528</v>
      </c>
      <c r="E10" s="35">
        <v>139</v>
      </c>
      <c r="F10" s="8">
        <v>1455</v>
      </c>
      <c r="G10" s="32">
        <v>0</v>
      </c>
      <c r="H10" s="34">
        <f t="shared" ref="H10:H14" si="0">F10+D10</f>
        <v>2983</v>
      </c>
      <c r="I10" s="32">
        <v>139</v>
      </c>
      <c r="J10" s="32">
        <f t="shared" ref="J10:J15" si="1">I10/H10*100</f>
        <v>4.6597385182701974</v>
      </c>
      <c r="L10" s="10"/>
      <c r="M10" s="10"/>
    </row>
    <row r="11" spans="1:13" ht="20.100000000000001" customHeight="1" x14ac:dyDescent="0.6">
      <c r="A11" s="11">
        <v>3</v>
      </c>
      <c r="B11" s="13" t="s">
        <v>15</v>
      </c>
      <c r="C11" s="8">
        <v>32681</v>
      </c>
      <c r="D11" s="35">
        <v>2203</v>
      </c>
      <c r="E11" s="35">
        <v>0</v>
      </c>
      <c r="F11" s="8">
        <v>2963</v>
      </c>
      <c r="G11" s="32">
        <v>0</v>
      </c>
      <c r="H11" s="34">
        <f t="shared" si="0"/>
        <v>5166</v>
      </c>
      <c r="I11" s="32">
        <v>0</v>
      </c>
      <c r="J11" s="32">
        <f t="shared" si="1"/>
        <v>0</v>
      </c>
      <c r="L11" s="10"/>
      <c r="M11" s="10"/>
    </row>
    <row r="12" spans="1:13" ht="24" customHeight="1" x14ac:dyDescent="0.6">
      <c r="A12" s="11">
        <v>4</v>
      </c>
      <c r="B12" s="13" t="s">
        <v>16</v>
      </c>
      <c r="C12" s="8">
        <v>0</v>
      </c>
      <c r="D12" s="35">
        <v>0</v>
      </c>
      <c r="E12" s="35">
        <v>0</v>
      </c>
      <c r="F12" s="8">
        <v>0</v>
      </c>
      <c r="G12" s="32">
        <v>0</v>
      </c>
      <c r="H12" s="34">
        <f t="shared" si="0"/>
        <v>0</v>
      </c>
      <c r="I12" s="32">
        <v>0</v>
      </c>
      <c r="J12" s="32">
        <v>0</v>
      </c>
      <c r="L12" s="10"/>
      <c r="M12" s="10"/>
    </row>
    <row r="13" spans="1:13" ht="49.5" customHeight="1" x14ac:dyDescent="0.6">
      <c r="A13" s="11">
        <v>5</v>
      </c>
      <c r="B13" s="14" t="s">
        <v>42</v>
      </c>
      <c r="C13" s="8">
        <v>0</v>
      </c>
      <c r="D13" s="35">
        <v>0</v>
      </c>
      <c r="E13" s="35">
        <v>0</v>
      </c>
      <c r="F13" s="8">
        <v>0</v>
      </c>
      <c r="G13" s="32">
        <v>0</v>
      </c>
      <c r="H13" s="34">
        <f t="shared" si="0"/>
        <v>0</v>
      </c>
      <c r="I13" s="32">
        <v>0</v>
      </c>
      <c r="J13" s="32">
        <v>0</v>
      </c>
      <c r="L13" s="10"/>
      <c r="M13" s="10"/>
    </row>
    <row r="14" spans="1:13" ht="49.5" customHeight="1" x14ac:dyDescent="0.6">
      <c r="A14" s="11">
        <v>6</v>
      </c>
      <c r="B14" s="14" t="s">
        <v>47</v>
      </c>
      <c r="C14" s="8">
        <v>590</v>
      </c>
      <c r="D14" s="35">
        <v>31</v>
      </c>
      <c r="E14" s="35">
        <v>0</v>
      </c>
      <c r="F14" s="8">
        <v>34</v>
      </c>
      <c r="G14" s="32">
        <v>0</v>
      </c>
      <c r="H14" s="34">
        <f t="shared" si="0"/>
        <v>65</v>
      </c>
      <c r="I14" s="32">
        <v>0</v>
      </c>
      <c r="J14" s="32">
        <f t="shared" si="1"/>
        <v>0</v>
      </c>
      <c r="L14" s="10"/>
      <c r="M14" s="10"/>
    </row>
    <row r="15" spans="1:13" ht="24.75" customHeight="1" x14ac:dyDescent="0.6">
      <c r="A15" s="8"/>
      <c r="B15" s="13" t="s">
        <v>17</v>
      </c>
      <c r="C15" s="15">
        <f>SUM(C9:C14)</f>
        <v>178700</v>
      </c>
      <c r="D15" s="15">
        <f>SUM(D9:D14)</f>
        <v>13658</v>
      </c>
      <c r="E15" s="15">
        <f>SUM(E9:E14)</f>
        <v>2058</v>
      </c>
      <c r="F15" s="15">
        <f>SUM(F9:F14)</f>
        <v>15474</v>
      </c>
      <c r="G15" s="32">
        <v>0</v>
      </c>
      <c r="H15" s="15">
        <f>SUM(H9:H14)</f>
        <v>29132</v>
      </c>
      <c r="I15" s="33">
        <f>SUM(I9:I14)</f>
        <v>2058</v>
      </c>
      <c r="J15" s="33">
        <f t="shared" si="1"/>
        <v>7.0643965398874089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1">
        <v>1</v>
      </c>
      <c r="B17" s="13" t="s">
        <v>19</v>
      </c>
      <c r="C17" s="8"/>
      <c r="D17" s="8"/>
      <c r="E17" s="8"/>
      <c r="F17" s="8"/>
      <c r="G17" s="8"/>
      <c r="H17" s="8">
        <v>1</v>
      </c>
      <c r="I17" s="8">
        <v>1</v>
      </c>
      <c r="J17" s="8"/>
    </row>
    <row r="18" spans="1:10" ht="20.100000000000001" customHeight="1" x14ac:dyDescent="0.6">
      <c r="A18" s="11">
        <v>2</v>
      </c>
      <c r="B18" s="13" t="s">
        <v>20</v>
      </c>
      <c r="C18" s="8"/>
      <c r="D18" s="8"/>
      <c r="E18" s="8"/>
      <c r="F18" s="8"/>
      <c r="G18" s="8"/>
      <c r="H18" s="8"/>
      <c r="I18" s="8"/>
      <c r="J18" s="8"/>
    </row>
    <row r="19" spans="1:10" ht="20.100000000000001" customHeight="1" x14ac:dyDescent="0.6">
      <c r="A19" s="11">
        <v>3</v>
      </c>
      <c r="B19" s="13" t="s">
        <v>21</v>
      </c>
      <c r="C19" s="8"/>
      <c r="D19" s="8"/>
      <c r="E19" s="8"/>
      <c r="F19" s="8"/>
      <c r="G19" s="8"/>
      <c r="H19" s="8"/>
      <c r="I19" s="8"/>
      <c r="J19" s="8"/>
    </row>
    <row r="20" spans="1:10" ht="20.100000000000001" customHeight="1" x14ac:dyDescent="0.6">
      <c r="A20" s="11"/>
      <c r="B20" s="13" t="s">
        <v>22</v>
      </c>
      <c r="C20" s="8"/>
      <c r="D20" s="8"/>
      <c r="E20" s="15"/>
      <c r="F20" s="16"/>
      <c r="G20" s="15"/>
      <c r="H20" s="16"/>
      <c r="I20" s="15"/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3" t="s">
        <v>24</v>
      </c>
      <c r="C22" s="8"/>
      <c r="D22" s="8"/>
      <c r="E22" s="8"/>
      <c r="F22" s="8"/>
      <c r="G22" s="8"/>
      <c r="H22" s="8"/>
      <c r="I22" s="8"/>
      <c r="J22" s="8"/>
    </row>
    <row r="23" spans="1:10" ht="20.100000000000001" customHeight="1" x14ac:dyDescent="0.6">
      <c r="A23" s="8"/>
      <c r="B23" s="13" t="s">
        <v>20</v>
      </c>
      <c r="C23" s="8"/>
      <c r="D23" s="8"/>
      <c r="E23" s="8"/>
      <c r="F23" s="8"/>
      <c r="G23" s="8"/>
      <c r="H23" s="8"/>
      <c r="I23" s="8"/>
      <c r="J23" s="8"/>
    </row>
    <row r="24" spans="1:10" ht="20.100000000000001" customHeight="1" x14ac:dyDescent="0.6">
      <c r="A24" s="8"/>
      <c r="B24" s="13" t="s">
        <v>21</v>
      </c>
      <c r="C24" s="8"/>
      <c r="D24" s="8"/>
      <c r="E24" s="8"/>
      <c r="F24" s="8"/>
      <c r="G24" s="8"/>
      <c r="H24" s="8"/>
      <c r="I24" s="8"/>
      <c r="J24" s="8"/>
    </row>
    <row r="25" spans="1:10" ht="20.100000000000001" customHeight="1" x14ac:dyDescent="0.6">
      <c r="A25" s="8"/>
      <c r="B25" s="13" t="s">
        <v>22</v>
      </c>
      <c r="C25" s="8"/>
      <c r="D25" s="8"/>
      <c r="E25" s="15"/>
      <c r="F25" s="16"/>
      <c r="G25" s="15"/>
      <c r="H25" s="16"/>
      <c r="I25" s="15"/>
      <c r="J25" s="8"/>
    </row>
    <row r="26" spans="1:10" ht="35.25" customHeight="1" x14ac:dyDescent="0.3">
      <c r="A26" s="8"/>
      <c r="B26" s="17" t="s">
        <v>25</v>
      </c>
      <c r="C26" s="8"/>
      <c r="D26" s="8"/>
      <c r="E26" s="15">
        <v>7</v>
      </c>
      <c r="F26" s="16"/>
      <c r="G26" s="15"/>
      <c r="H26" s="16">
        <v>2</v>
      </c>
      <c r="I26" s="15">
        <v>9</v>
      </c>
      <c r="J26" s="8"/>
    </row>
    <row r="27" spans="1:10" ht="22.5" customHeight="1" x14ac:dyDescent="0.6">
      <c r="A27" s="8"/>
      <c r="B27" s="13" t="s">
        <v>26</v>
      </c>
      <c r="C27" s="13"/>
      <c r="D27" s="13"/>
      <c r="E27" s="15">
        <v>7</v>
      </c>
      <c r="F27" s="18"/>
      <c r="G27" s="15"/>
      <c r="H27" s="18">
        <v>3</v>
      </c>
      <c r="I27" s="15">
        <v>10</v>
      </c>
      <c r="J27" s="18"/>
    </row>
    <row r="28" spans="1:10" ht="20.25" customHeight="1" x14ac:dyDescent="0.6">
      <c r="A28" s="11">
        <v>1</v>
      </c>
      <c r="B28" s="13" t="s">
        <v>27</v>
      </c>
      <c r="C28" s="28" t="s">
        <v>46</v>
      </c>
      <c r="D28" s="29"/>
      <c r="E28" s="29"/>
      <c r="F28" s="29"/>
      <c r="G28" s="29"/>
      <c r="H28" s="29"/>
      <c r="I28" s="29"/>
      <c r="J28" s="30"/>
    </row>
    <row r="29" spans="1:10" ht="25.5" customHeight="1" x14ac:dyDescent="0.6">
      <c r="A29" s="11">
        <v>2</v>
      </c>
      <c r="B29" s="13" t="s">
        <v>28</v>
      </c>
      <c r="C29" s="13"/>
      <c r="D29" s="13"/>
      <c r="E29" s="15"/>
      <c r="F29" s="15"/>
      <c r="G29" s="15">
        <v>0</v>
      </c>
      <c r="H29" s="15"/>
      <c r="I29" s="15">
        <v>0</v>
      </c>
      <c r="J29" s="13"/>
    </row>
    <row r="30" spans="1:10" ht="24.75" customHeight="1" x14ac:dyDescent="0.6">
      <c r="A30" s="11">
        <v>3</v>
      </c>
      <c r="B30" s="13" t="s">
        <v>29</v>
      </c>
      <c r="C30" s="38" t="s">
        <v>30</v>
      </c>
      <c r="D30" s="39"/>
      <c r="E30" s="39"/>
      <c r="F30" s="39"/>
      <c r="G30" s="39"/>
      <c r="H30" s="39"/>
      <c r="I30" s="39"/>
      <c r="J30" s="40"/>
    </row>
    <row r="37" spans="2:20" x14ac:dyDescent="0.25">
      <c r="B37" s="19"/>
      <c r="C37" s="19"/>
      <c r="D37" s="19"/>
    </row>
    <row r="39" spans="2:20" ht="21" x14ac:dyDescent="0.35">
      <c r="B39" s="20"/>
      <c r="C39" s="20"/>
    </row>
    <row r="40" spans="2:20" ht="21" x14ac:dyDescent="0.35">
      <c r="B40" s="20"/>
      <c r="C40" s="20"/>
      <c r="K40" s="41"/>
      <c r="L40" s="41"/>
      <c r="M40" s="41"/>
      <c r="N40" s="41"/>
      <c r="O40" s="41"/>
      <c r="P40" s="41"/>
      <c r="Q40" s="41"/>
      <c r="R40" s="41"/>
      <c r="S40" s="41"/>
      <c r="T40" s="41"/>
    </row>
  </sheetData>
  <mergeCells count="13">
    <mergeCell ref="J7:J8"/>
    <mergeCell ref="C30:J30"/>
    <mergeCell ref="K40:T4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6" sqref="A6:K6"/>
    </sheetView>
  </sheetViews>
  <sheetFormatPr defaultRowHeight="15" x14ac:dyDescent="0.25"/>
  <cols>
    <col min="1" max="1" width="8.42578125" customWidth="1"/>
    <col min="2" max="2" width="28.7109375" customWidth="1"/>
    <col min="3" max="3" width="12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4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4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4" x14ac:dyDescent="0.2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6" spans="1:14" x14ac:dyDescent="0.25">
      <c r="A6" s="47" t="s">
        <v>66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4" x14ac:dyDescent="0.25">
      <c r="A7" s="22" t="s">
        <v>31</v>
      </c>
      <c r="B7" s="22" t="s">
        <v>32</v>
      </c>
      <c r="C7" s="22" t="s">
        <v>33</v>
      </c>
      <c r="D7" s="22" t="s">
        <v>34</v>
      </c>
      <c r="E7" s="22" t="s">
        <v>35</v>
      </c>
      <c r="F7" s="22" t="s">
        <v>36</v>
      </c>
      <c r="G7" s="22" t="s">
        <v>37</v>
      </c>
      <c r="H7" s="22" t="s">
        <v>40</v>
      </c>
      <c r="I7" s="22" t="s">
        <v>38</v>
      </c>
      <c r="J7" s="22" t="s">
        <v>39</v>
      </c>
      <c r="K7" s="22" t="s">
        <v>41</v>
      </c>
      <c r="L7" s="23"/>
      <c r="M7" s="23" t="s">
        <v>44</v>
      </c>
      <c r="N7" s="23" t="s">
        <v>43</v>
      </c>
    </row>
    <row r="8" spans="1:14" x14ac:dyDescent="0.25">
      <c r="A8" s="21">
        <v>1</v>
      </c>
      <c r="B8" s="21" t="s">
        <v>61</v>
      </c>
      <c r="C8" s="22">
        <v>606857077</v>
      </c>
      <c r="D8" s="22">
        <v>69857</v>
      </c>
      <c r="E8" s="26">
        <v>45464</v>
      </c>
      <c r="F8" s="22" t="s">
        <v>59</v>
      </c>
      <c r="G8" s="21">
        <v>0</v>
      </c>
      <c r="H8" s="21">
        <v>0</v>
      </c>
      <c r="I8" s="21">
        <v>0</v>
      </c>
      <c r="J8" s="24">
        <v>0</v>
      </c>
      <c r="K8" s="21">
        <v>0</v>
      </c>
      <c r="M8" t="s">
        <v>48</v>
      </c>
      <c r="N8">
        <v>3</v>
      </c>
    </row>
    <row r="9" spans="1:14" x14ac:dyDescent="0.25">
      <c r="A9" s="21">
        <v>2</v>
      </c>
      <c r="B9" s="21" t="s">
        <v>62</v>
      </c>
      <c r="C9" s="22">
        <v>300020375</v>
      </c>
      <c r="D9" s="22" t="s">
        <v>63</v>
      </c>
      <c r="E9" s="25" t="s">
        <v>63</v>
      </c>
      <c r="F9" s="22" t="s">
        <v>63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</row>
    <row r="10" spans="1:14" x14ac:dyDescent="0.25">
      <c r="A10" s="21">
        <v>3</v>
      </c>
      <c r="B10" s="21" t="s">
        <v>64</v>
      </c>
      <c r="C10" s="22">
        <v>602460081</v>
      </c>
      <c r="D10" s="22">
        <v>7599</v>
      </c>
      <c r="E10" s="25">
        <v>45138</v>
      </c>
      <c r="F10" s="22" t="s">
        <v>65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</row>
    <row r="11" spans="1:14" ht="15.75" x14ac:dyDescent="0.25">
      <c r="A11" s="21"/>
      <c r="B11" s="15" t="s">
        <v>41</v>
      </c>
      <c r="C11" s="15"/>
      <c r="D11" s="15"/>
      <c r="E11" s="27"/>
      <c r="F11" s="15"/>
      <c r="G11" s="15">
        <f>SUM(G8:G10)</f>
        <v>0</v>
      </c>
      <c r="H11" s="15">
        <f>SUM(H8:H10)</f>
        <v>0</v>
      </c>
      <c r="I11" s="15">
        <f>SUM(I8:I10)</f>
        <v>0</v>
      </c>
      <c r="J11" s="15">
        <f>SUM(J8:J10)</f>
        <v>0</v>
      </c>
      <c r="K11" s="15">
        <f>SUM(K8:K10)</f>
        <v>0</v>
      </c>
    </row>
  </sheetData>
  <mergeCells count="5">
    <mergeCell ref="A1:K1"/>
    <mergeCell ref="A2:K2"/>
    <mergeCell ref="A3:K3"/>
    <mergeCell ref="A4:K4"/>
    <mergeCell ref="A6:K6"/>
  </mergeCells>
  <pageMargins left="0.11811023622047245" right="0.11811023622047245" top="0.15748031496062992" bottom="0.15748031496062992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A17" workbookViewId="0">
      <selection activeCell="H9" sqref="H9:I14"/>
    </sheetView>
  </sheetViews>
  <sheetFormatPr defaultRowHeight="15" x14ac:dyDescent="0.25"/>
  <cols>
    <col min="1" max="1" width="5" customWidth="1"/>
    <col min="2" max="2" width="28.7109375" customWidth="1"/>
    <col min="3" max="3" width="12.5703125" customWidth="1"/>
    <col min="4" max="4" width="11.42578125" customWidth="1"/>
    <col min="5" max="5" width="10.42578125" customWidth="1"/>
    <col min="6" max="6" width="11" customWidth="1"/>
    <col min="7" max="7" width="9.28515625" customWidth="1"/>
    <col min="8" max="8" width="12" customWidth="1"/>
    <col min="9" max="9" width="9.42578125" customWidth="1"/>
    <col min="10" max="10" width="9.7109375" customWidth="1"/>
  </cols>
  <sheetData>
    <row r="1" spans="1:13" ht="23.25" x14ac:dyDescent="0.6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3" ht="23.25" x14ac:dyDescent="0.6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ht="23.25" x14ac:dyDescent="0.6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3" ht="40.5" x14ac:dyDescent="1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</row>
    <row r="5" spans="1:13" ht="24" x14ac:dyDescent="0.6">
      <c r="A5" s="44" t="s">
        <v>50</v>
      </c>
      <c r="B5" s="44"/>
      <c r="C5" s="44"/>
      <c r="D5" s="44"/>
      <c r="E5" s="44"/>
      <c r="F5" s="44"/>
      <c r="G5" s="44"/>
      <c r="H5" s="44"/>
      <c r="I5" s="44"/>
      <c r="J5" s="44"/>
    </row>
    <row r="7" spans="1:13" ht="39.75" customHeight="1" x14ac:dyDescent="0.6">
      <c r="A7" s="45" t="s">
        <v>4</v>
      </c>
      <c r="B7" s="45" t="s">
        <v>5</v>
      </c>
      <c r="C7" s="1" t="s">
        <v>6</v>
      </c>
      <c r="D7" s="39" t="s">
        <v>7</v>
      </c>
      <c r="E7" s="40"/>
      <c r="F7" s="38" t="s">
        <v>8</v>
      </c>
      <c r="G7" s="40"/>
      <c r="H7" s="38" t="s">
        <v>9</v>
      </c>
      <c r="I7" s="40"/>
      <c r="J7" s="36" t="s">
        <v>10</v>
      </c>
    </row>
    <row r="8" spans="1:13" ht="25.5" customHeight="1" x14ac:dyDescent="0.6">
      <c r="A8" s="46"/>
      <c r="B8" s="46"/>
      <c r="C8" s="2"/>
      <c r="D8" s="3" t="s">
        <v>11</v>
      </c>
      <c r="E8" s="4" t="s">
        <v>12</v>
      </c>
      <c r="F8" s="4" t="s">
        <v>11</v>
      </c>
      <c r="G8" s="4" t="s">
        <v>12</v>
      </c>
      <c r="H8" s="4" t="s">
        <v>11</v>
      </c>
      <c r="I8" s="4" t="s">
        <v>12</v>
      </c>
      <c r="J8" s="37"/>
    </row>
    <row r="9" spans="1:13" ht="20.100000000000001" customHeight="1" x14ac:dyDescent="0.6">
      <c r="A9" s="5">
        <v>1</v>
      </c>
      <c r="B9" s="6" t="s">
        <v>13</v>
      </c>
      <c r="C9" s="7">
        <v>128006</v>
      </c>
      <c r="D9" s="8"/>
      <c r="E9" s="8"/>
      <c r="F9" s="9">
        <v>9896</v>
      </c>
      <c r="G9" s="32">
        <f>1919010/1000</f>
        <v>1919.01</v>
      </c>
      <c r="H9" s="9">
        <v>9896</v>
      </c>
      <c r="I9" s="32">
        <f>1919010/1000</f>
        <v>1919.01</v>
      </c>
      <c r="J9" s="32">
        <f>I9/H9*100</f>
        <v>19.391774454324981</v>
      </c>
      <c r="L9" s="10"/>
      <c r="M9" s="10"/>
    </row>
    <row r="10" spans="1:13" ht="24" customHeight="1" x14ac:dyDescent="0.25">
      <c r="A10" s="11">
        <v>2</v>
      </c>
      <c r="B10" s="12" t="s">
        <v>14</v>
      </c>
      <c r="C10" s="8">
        <v>17423</v>
      </c>
      <c r="D10" s="8"/>
      <c r="E10" s="8"/>
      <c r="F10" s="8">
        <v>1528</v>
      </c>
      <c r="G10" s="32">
        <f>139048/1000</f>
        <v>139.048</v>
      </c>
      <c r="H10" s="8">
        <v>1528</v>
      </c>
      <c r="I10" s="32">
        <f>139048/1000</f>
        <v>139.048</v>
      </c>
      <c r="J10" s="32">
        <f t="shared" ref="J10:J14" si="0">I10/H10*100</f>
        <v>9.1</v>
      </c>
      <c r="L10" s="10"/>
      <c r="M10" s="10"/>
    </row>
    <row r="11" spans="1:13" ht="20.100000000000001" customHeight="1" x14ac:dyDescent="0.6">
      <c r="A11" s="11">
        <v>3</v>
      </c>
      <c r="B11" s="13" t="s">
        <v>15</v>
      </c>
      <c r="C11" s="8">
        <v>32681</v>
      </c>
      <c r="D11" s="8"/>
      <c r="E11" s="8"/>
      <c r="F11" s="8">
        <v>2203</v>
      </c>
      <c r="G11" s="32">
        <v>0</v>
      </c>
      <c r="H11" s="8">
        <v>2203</v>
      </c>
      <c r="I11" s="32">
        <v>0</v>
      </c>
      <c r="J11" s="32">
        <f t="shared" si="0"/>
        <v>0</v>
      </c>
      <c r="L11" s="10"/>
      <c r="M11" s="10"/>
    </row>
    <row r="12" spans="1:13" ht="24" customHeight="1" x14ac:dyDescent="0.6">
      <c r="A12" s="11">
        <v>4</v>
      </c>
      <c r="B12" s="13" t="s">
        <v>16</v>
      </c>
      <c r="C12" s="8">
        <v>0</v>
      </c>
      <c r="D12" s="8"/>
      <c r="E12" s="8"/>
      <c r="F12" s="8">
        <v>0</v>
      </c>
      <c r="G12" s="32">
        <v>0</v>
      </c>
      <c r="H12" s="8">
        <v>0</v>
      </c>
      <c r="I12" s="32">
        <v>0</v>
      </c>
      <c r="J12" s="32">
        <v>0</v>
      </c>
      <c r="L12" s="10"/>
      <c r="M12" s="10"/>
    </row>
    <row r="13" spans="1:13" ht="49.5" customHeight="1" x14ac:dyDescent="0.6">
      <c r="A13" s="11">
        <v>5</v>
      </c>
      <c r="B13" s="14" t="s">
        <v>42</v>
      </c>
      <c r="C13" s="8">
        <v>0</v>
      </c>
      <c r="D13" s="8"/>
      <c r="E13" s="8"/>
      <c r="F13" s="8">
        <v>0</v>
      </c>
      <c r="G13" s="32">
        <v>0</v>
      </c>
      <c r="H13" s="8">
        <v>0</v>
      </c>
      <c r="I13" s="32">
        <v>0</v>
      </c>
      <c r="J13" s="32">
        <v>0</v>
      </c>
      <c r="L13" s="10"/>
      <c r="M13" s="10"/>
    </row>
    <row r="14" spans="1:13" ht="49.5" customHeight="1" x14ac:dyDescent="0.6">
      <c r="A14" s="11">
        <v>6</v>
      </c>
      <c r="B14" s="14" t="s">
        <v>47</v>
      </c>
      <c r="C14" s="8">
        <v>590</v>
      </c>
      <c r="D14" s="8"/>
      <c r="E14" s="8"/>
      <c r="F14" s="8">
        <v>31</v>
      </c>
      <c r="G14" s="32">
        <v>0</v>
      </c>
      <c r="H14" s="8">
        <v>31</v>
      </c>
      <c r="I14" s="32">
        <v>0</v>
      </c>
      <c r="J14" s="32">
        <f t="shared" si="0"/>
        <v>0</v>
      </c>
      <c r="L14" s="10"/>
      <c r="M14" s="10"/>
    </row>
    <row r="15" spans="1:13" ht="24.75" customHeight="1" x14ac:dyDescent="0.6">
      <c r="A15" s="8"/>
      <c r="B15" s="13" t="s">
        <v>17</v>
      </c>
      <c r="C15" s="15">
        <f>SUM(C9:C14)</f>
        <v>178700</v>
      </c>
      <c r="D15" s="15"/>
      <c r="E15" s="15"/>
      <c r="F15" s="15">
        <f>SUM(F9:F14)</f>
        <v>13658</v>
      </c>
      <c r="G15" s="33">
        <f>SUM(G9:G14)</f>
        <v>2058.058</v>
      </c>
      <c r="H15" s="15">
        <f>SUM(H9:H14)</f>
        <v>13658</v>
      </c>
      <c r="I15" s="33">
        <f>SUM(I9:I14)</f>
        <v>2058.058</v>
      </c>
      <c r="J15" s="33">
        <f>SUM(J9:J14)</f>
        <v>28.491774454324982</v>
      </c>
    </row>
    <row r="16" spans="1:13" ht="21" customHeight="1" x14ac:dyDescent="0.25">
      <c r="A16" s="8"/>
      <c r="B16" s="8" t="s">
        <v>18</v>
      </c>
      <c r="C16" s="8"/>
      <c r="D16" s="8"/>
      <c r="E16" s="8"/>
      <c r="F16" s="8"/>
      <c r="G16" s="8"/>
      <c r="H16" s="8"/>
      <c r="I16" s="8"/>
      <c r="J16" s="8"/>
    </row>
    <row r="17" spans="1:10" ht="20.100000000000001" customHeight="1" x14ac:dyDescent="0.6">
      <c r="A17" s="11">
        <v>1</v>
      </c>
      <c r="B17" s="13" t="s">
        <v>19</v>
      </c>
      <c r="C17" s="8"/>
      <c r="D17" s="8"/>
      <c r="E17" s="8"/>
      <c r="F17" s="8"/>
      <c r="G17" s="8"/>
      <c r="H17" s="8"/>
      <c r="I17" s="8"/>
      <c r="J17" s="8"/>
    </row>
    <row r="18" spans="1:10" ht="20.100000000000001" customHeight="1" x14ac:dyDescent="0.6">
      <c r="A18" s="11">
        <v>2</v>
      </c>
      <c r="B18" s="13" t="s">
        <v>20</v>
      </c>
      <c r="C18" s="8"/>
      <c r="D18" s="8"/>
      <c r="E18" s="8"/>
      <c r="F18" s="8"/>
      <c r="G18" s="8"/>
      <c r="H18" s="8"/>
      <c r="I18" s="8"/>
      <c r="J18" s="8"/>
    </row>
    <row r="19" spans="1:10" ht="20.100000000000001" customHeight="1" x14ac:dyDescent="0.6">
      <c r="A19" s="11">
        <v>3</v>
      </c>
      <c r="B19" s="13" t="s">
        <v>21</v>
      </c>
      <c r="C19" s="8"/>
      <c r="D19" s="8"/>
      <c r="E19" s="8"/>
      <c r="F19" s="8"/>
      <c r="G19" s="8"/>
      <c r="H19" s="8"/>
      <c r="I19" s="8"/>
      <c r="J19" s="8"/>
    </row>
    <row r="20" spans="1:10" ht="20.100000000000001" customHeight="1" x14ac:dyDescent="0.6">
      <c r="A20" s="11"/>
      <c r="B20" s="13" t="s">
        <v>22</v>
      </c>
      <c r="C20" s="8"/>
      <c r="D20" s="8"/>
      <c r="E20" s="15"/>
      <c r="F20" s="16"/>
      <c r="G20" s="15"/>
      <c r="H20" s="16"/>
      <c r="I20" s="15"/>
      <c r="J20" s="8"/>
    </row>
    <row r="21" spans="1:10" ht="20.100000000000001" customHeight="1" x14ac:dyDescent="0.25">
      <c r="A21" s="8"/>
      <c r="B21" s="8" t="s">
        <v>23</v>
      </c>
      <c r="C21" s="8"/>
      <c r="D21" s="8"/>
      <c r="E21" s="8"/>
      <c r="F21" s="8"/>
      <c r="G21" s="8"/>
      <c r="H21" s="8"/>
      <c r="I21" s="8"/>
      <c r="J21" s="8"/>
    </row>
    <row r="22" spans="1:10" ht="20.100000000000001" customHeight="1" x14ac:dyDescent="0.6">
      <c r="A22" s="8"/>
      <c r="B22" s="13" t="s">
        <v>24</v>
      </c>
      <c r="C22" s="8"/>
      <c r="D22" s="8"/>
      <c r="E22" s="8"/>
      <c r="F22" s="8"/>
      <c r="G22" s="8"/>
      <c r="H22" s="8"/>
      <c r="I22" s="8"/>
      <c r="J22" s="8"/>
    </row>
    <row r="23" spans="1:10" ht="20.100000000000001" customHeight="1" x14ac:dyDescent="0.6">
      <c r="A23" s="8"/>
      <c r="B23" s="13" t="s">
        <v>20</v>
      </c>
      <c r="C23" s="8"/>
      <c r="D23" s="8"/>
      <c r="E23" s="8"/>
      <c r="F23" s="8"/>
      <c r="G23" s="8"/>
      <c r="H23" s="8"/>
      <c r="I23" s="8"/>
      <c r="J23" s="8"/>
    </row>
    <row r="24" spans="1:10" ht="20.100000000000001" customHeight="1" x14ac:dyDescent="0.6">
      <c r="A24" s="8"/>
      <c r="B24" s="13" t="s">
        <v>21</v>
      </c>
      <c r="C24" s="8"/>
      <c r="D24" s="8"/>
      <c r="E24" s="8"/>
      <c r="F24" s="8"/>
      <c r="G24" s="8"/>
      <c r="H24" s="8"/>
      <c r="I24" s="8"/>
      <c r="J24" s="8"/>
    </row>
    <row r="25" spans="1:10" ht="20.100000000000001" customHeight="1" x14ac:dyDescent="0.6">
      <c r="A25" s="8"/>
      <c r="B25" s="13" t="s">
        <v>22</v>
      </c>
      <c r="C25" s="8"/>
      <c r="D25" s="8"/>
      <c r="E25" s="15"/>
      <c r="F25" s="16"/>
      <c r="G25" s="15"/>
      <c r="H25" s="16"/>
      <c r="I25" s="15"/>
      <c r="J25" s="8"/>
    </row>
    <row r="26" spans="1:10" ht="35.25" customHeight="1" x14ac:dyDescent="0.3">
      <c r="A26" s="8"/>
      <c r="B26" s="17" t="s">
        <v>25</v>
      </c>
      <c r="C26" s="8"/>
      <c r="D26" s="8"/>
      <c r="E26" s="15"/>
      <c r="F26" s="16"/>
      <c r="G26" s="15"/>
      <c r="H26" s="16"/>
      <c r="I26" s="15">
        <v>7</v>
      </c>
      <c r="J26" s="8"/>
    </row>
    <row r="27" spans="1:10" ht="22.5" customHeight="1" x14ac:dyDescent="0.6">
      <c r="A27" s="8"/>
      <c r="B27" s="13" t="s">
        <v>26</v>
      </c>
      <c r="C27" s="13"/>
      <c r="D27" s="13"/>
      <c r="E27" s="15"/>
      <c r="F27" s="18"/>
      <c r="G27" s="15"/>
      <c r="H27" s="18"/>
      <c r="I27" s="15"/>
      <c r="J27" s="18"/>
    </row>
    <row r="28" spans="1:10" ht="20.25" customHeight="1" x14ac:dyDescent="0.6">
      <c r="A28" s="11">
        <v>1</v>
      </c>
      <c r="B28" s="13" t="s">
        <v>27</v>
      </c>
      <c r="C28" s="28" t="s">
        <v>46</v>
      </c>
      <c r="D28" s="29"/>
      <c r="E28" s="29"/>
      <c r="F28" s="29"/>
      <c r="G28" s="29"/>
      <c r="H28" s="29"/>
      <c r="I28" s="29"/>
      <c r="J28" s="30"/>
    </row>
    <row r="29" spans="1:10" ht="25.5" customHeight="1" x14ac:dyDescent="0.6">
      <c r="A29" s="11">
        <v>2</v>
      </c>
      <c r="B29" s="13" t="s">
        <v>28</v>
      </c>
      <c r="C29" s="13"/>
      <c r="D29" s="13"/>
      <c r="E29" s="15"/>
      <c r="F29" s="15"/>
      <c r="G29" s="15">
        <v>0</v>
      </c>
      <c r="H29" s="15"/>
      <c r="I29" s="15">
        <v>0</v>
      </c>
      <c r="J29" s="13"/>
    </row>
    <row r="30" spans="1:10" ht="24.75" customHeight="1" x14ac:dyDescent="0.6">
      <c r="A30" s="11">
        <v>3</v>
      </c>
      <c r="B30" s="13" t="s">
        <v>29</v>
      </c>
      <c r="C30" s="38" t="s">
        <v>30</v>
      </c>
      <c r="D30" s="39"/>
      <c r="E30" s="39"/>
      <c r="F30" s="39"/>
      <c r="G30" s="39"/>
      <c r="H30" s="39"/>
      <c r="I30" s="39"/>
      <c r="J30" s="40"/>
    </row>
    <row r="37" spans="2:20" x14ac:dyDescent="0.25">
      <c r="B37" s="19"/>
      <c r="C37" s="19"/>
      <c r="D37" s="19"/>
    </row>
    <row r="39" spans="2:20" ht="21" x14ac:dyDescent="0.35">
      <c r="B39" s="20"/>
      <c r="C39" s="20"/>
    </row>
    <row r="40" spans="2:20" ht="21" x14ac:dyDescent="0.35">
      <c r="B40" s="20"/>
      <c r="C40" s="20"/>
      <c r="K40" s="41"/>
      <c r="L40" s="41"/>
      <c r="M40" s="41"/>
      <c r="N40" s="41"/>
      <c r="O40" s="41"/>
      <c r="P40" s="41"/>
      <c r="Q40" s="41"/>
      <c r="R40" s="41"/>
      <c r="S40" s="41"/>
      <c r="T40" s="41"/>
    </row>
  </sheetData>
  <mergeCells count="13">
    <mergeCell ref="J7:J8"/>
    <mergeCell ref="C30:J30"/>
    <mergeCell ref="K40:T40"/>
    <mergeCell ref="A1:J1"/>
    <mergeCell ref="A2:J2"/>
    <mergeCell ref="A3:J3"/>
    <mergeCell ref="A4:J4"/>
    <mergeCell ref="A5:J5"/>
    <mergeCell ref="A7:A8"/>
    <mergeCell ref="B7:B8"/>
    <mergeCell ref="D7:E7"/>
    <mergeCell ref="F7:G7"/>
    <mergeCell ref="H7:I7"/>
  </mergeCells>
  <pageMargins left="0.19685039370078741" right="0.11811023622047245" top="0.39370078740157483" bottom="0.1968503937007874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K15" sqref="K15"/>
    </sheetView>
  </sheetViews>
  <sheetFormatPr defaultRowHeight="15" x14ac:dyDescent="0.25"/>
  <cols>
    <col min="1" max="1" width="8.42578125" customWidth="1"/>
    <col min="2" max="2" width="28.7109375" customWidth="1"/>
    <col min="3" max="3" width="12" customWidth="1"/>
    <col min="4" max="4" width="11.85546875" customWidth="1"/>
    <col min="5" max="5" width="15" customWidth="1"/>
    <col min="6" max="6" width="17.42578125" customWidth="1"/>
    <col min="7" max="7" width="14.7109375" customWidth="1"/>
    <col min="8" max="8" width="10.85546875" customWidth="1"/>
    <col min="9" max="9" width="13.28515625" customWidth="1"/>
    <col min="10" max="10" width="13.140625" customWidth="1"/>
    <col min="11" max="12" width="11.85546875" customWidth="1"/>
    <col min="13" max="13" width="14.28515625" customWidth="1"/>
  </cols>
  <sheetData>
    <row r="1" spans="1:14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4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4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4" x14ac:dyDescent="0.25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6" spans="1:14" x14ac:dyDescent="0.25">
      <c r="A6" s="47" t="s">
        <v>49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4" x14ac:dyDescent="0.25">
      <c r="A7" s="22" t="s">
        <v>31</v>
      </c>
      <c r="B7" s="22" t="s">
        <v>32</v>
      </c>
      <c r="C7" s="22" t="s">
        <v>33</v>
      </c>
      <c r="D7" s="22" t="s">
        <v>34</v>
      </c>
      <c r="E7" s="22" t="s">
        <v>35</v>
      </c>
      <c r="F7" s="22" t="s">
        <v>36</v>
      </c>
      <c r="G7" s="22" t="s">
        <v>37</v>
      </c>
      <c r="H7" s="22" t="s">
        <v>40</v>
      </c>
      <c r="I7" s="22" t="s">
        <v>38</v>
      </c>
      <c r="J7" s="22" t="s">
        <v>39</v>
      </c>
      <c r="K7" s="22" t="s">
        <v>41</v>
      </c>
      <c r="L7" s="23"/>
      <c r="M7" s="23" t="s">
        <v>44</v>
      </c>
      <c r="N7" s="23" t="s">
        <v>43</v>
      </c>
    </row>
    <row r="8" spans="1:14" x14ac:dyDescent="0.25">
      <c r="A8" s="21">
        <v>1</v>
      </c>
      <c r="B8" s="21" t="s">
        <v>51</v>
      </c>
      <c r="C8" s="22">
        <v>603983871</v>
      </c>
      <c r="D8" s="22">
        <v>108953</v>
      </c>
      <c r="E8" s="26">
        <v>45235</v>
      </c>
      <c r="F8" s="22" t="s">
        <v>45</v>
      </c>
      <c r="G8" s="21">
        <v>234918</v>
      </c>
      <c r="H8" s="21">
        <v>0</v>
      </c>
      <c r="I8" s="21">
        <v>0</v>
      </c>
      <c r="J8" s="24">
        <v>0</v>
      </c>
      <c r="K8" s="21">
        <f>SUM(G8:J8)</f>
        <v>234918</v>
      </c>
      <c r="M8" t="s">
        <v>48</v>
      </c>
      <c r="N8">
        <v>1</v>
      </c>
    </row>
    <row r="9" spans="1:14" x14ac:dyDescent="0.25">
      <c r="A9" s="21">
        <v>2</v>
      </c>
      <c r="B9" s="21" t="s">
        <v>52</v>
      </c>
      <c r="C9" s="22">
        <v>119894990</v>
      </c>
      <c r="D9" s="22">
        <v>1145</v>
      </c>
      <c r="E9" s="25">
        <v>45335</v>
      </c>
      <c r="F9" s="22" t="s">
        <v>53</v>
      </c>
      <c r="G9" s="21">
        <v>59763</v>
      </c>
      <c r="H9" s="21"/>
      <c r="I9" s="21"/>
      <c r="J9" s="21"/>
      <c r="K9" s="21">
        <f t="shared" ref="K9:K14" si="0">SUM(G9:J9)</f>
        <v>59763</v>
      </c>
    </row>
    <row r="10" spans="1:14" x14ac:dyDescent="0.25">
      <c r="A10" s="21">
        <v>3</v>
      </c>
      <c r="B10" s="21" t="s">
        <v>54</v>
      </c>
      <c r="C10" s="22">
        <v>108764024</v>
      </c>
      <c r="D10" s="22">
        <v>8416</v>
      </c>
      <c r="E10" s="25">
        <v>45272</v>
      </c>
      <c r="F10" s="22" t="s">
        <v>53</v>
      </c>
      <c r="G10" s="21">
        <v>86040</v>
      </c>
      <c r="H10" s="21"/>
      <c r="I10" s="21"/>
      <c r="J10" s="21"/>
      <c r="K10" s="21">
        <f t="shared" si="0"/>
        <v>86040</v>
      </c>
    </row>
    <row r="11" spans="1:14" x14ac:dyDescent="0.25">
      <c r="A11" s="21">
        <v>4</v>
      </c>
      <c r="B11" s="21" t="s">
        <v>55</v>
      </c>
      <c r="C11" s="22">
        <v>300009305</v>
      </c>
      <c r="D11" s="22">
        <v>37026</v>
      </c>
      <c r="E11" s="25">
        <v>45137</v>
      </c>
      <c r="F11" s="22" t="s">
        <v>56</v>
      </c>
      <c r="G11" s="21">
        <v>747846</v>
      </c>
      <c r="H11" s="21">
        <v>97220</v>
      </c>
      <c r="I11" s="21"/>
      <c r="J11" s="21"/>
      <c r="K11" s="21">
        <f t="shared" si="0"/>
        <v>845066</v>
      </c>
    </row>
    <row r="12" spans="1:14" x14ac:dyDescent="0.25">
      <c r="A12" s="21">
        <v>5</v>
      </c>
      <c r="B12" s="21" t="s">
        <v>57</v>
      </c>
      <c r="C12" s="22">
        <v>618772350</v>
      </c>
      <c r="D12" s="22">
        <v>183</v>
      </c>
      <c r="E12" s="25">
        <v>45296</v>
      </c>
      <c r="F12" s="22" t="s">
        <v>53</v>
      </c>
      <c r="G12" s="21">
        <v>229931</v>
      </c>
      <c r="H12" s="21"/>
      <c r="I12" s="21"/>
      <c r="J12" s="21"/>
      <c r="K12" s="21">
        <f t="shared" si="0"/>
        <v>229931</v>
      </c>
    </row>
    <row r="13" spans="1:14" x14ac:dyDescent="0.25">
      <c r="A13" s="21">
        <v>6</v>
      </c>
      <c r="B13" s="21" t="s">
        <v>58</v>
      </c>
      <c r="C13" s="22">
        <v>600758921</v>
      </c>
      <c r="D13" s="22">
        <v>101927</v>
      </c>
      <c r="E13" s="25">
        <v>45168</v>
      </c>
      <c r="F13" s="22" t="s">
        <v>59</v>
      </c>
      <c r="G13" s="21">
        <v>238758</v>
      </c>
      <c r="H13" s="21"/>
      <c r="I13" s="21"/>
      <c r="J13" s="21"/>
      <c r="K13" s="21">
        <f t="shared" si="0"/>
        <v>238758</v>
      </c>
    </row>
    <row r="14" spans="1:14" x14ac:dyDescent="0.25">
      <c r="A14" s="21">
        <v>7</v>
      </c>
      <c r="B14" s="21" t="s">
        <v>60</v>
      </c>
      <c r="C14" s="22">
        <v>606881409</v>
      </c>
      <c r="D14" s="22">
        <v>52536</v>
      </c>
      <c r="E14" s="25">
        <v>45413</v>
      </c>
      <c r="F14" s="22" t="s">
        <v>59</v>
      </c>
      <c r="G14" s="21">
        <v>321754</v>
      </c>
      <c r="H14" s="21">
        <v>41828</v>
      </c>
      <c r="I14" s="21"/>
      <c r="J14" s="21"/>
      <c r="K14" s="21">
        <f t="shared" si="0"/>
        <v>363582</v>
      </c>
    </row>
    <row r="15" spans="1:14" ht="15.75" x14ac:dyDescent="0.25">
      <c r="A15" s="21"/>
      <c r="B15" s="15" t="s">
        <v>41</v>
      </c>
      <c r="C15" s="15"/>
      <c r="D15" s="15"/>
      <c r="E15" s="27"/>
      <c r="F15" s="15"/>
      <c r="G15" s="15">
        <f>SUM(G8:G14)</f>
        <v>1919010</v>
      </c>
      <c r="H15" s="15">
        <f>SUM(H8:H14)</f>
        <v>139048</v>
      </c>
      <c r="I15" s="15">
        <f>SUM(I8:I14)</f>
        <v>0</v>
      </c>
      <c r="J15" s="15">
        <f>SUM(J8:J14)</f>
        <v>0</v>
      </c>
      <c r="K15" s="15">
        <f>SUM(K8:K14)</f>
        <v>2058058</v>
      </c>
    </row>
  </sheetData>
  <mergeCells count="5">
    <mergeCell ref="A1:K1"/>
    <mergeCell ref="A2:K2"/>
    <mergeCell ref="A4:K4"/>
    <mergeCell ref="A3:K3"/>
    <mergeCell ref="A6:K6"/>
  </mergeCells>
  <pageMargins left="0.11811023622047245" right="0.11811023622047245" top="0.15748031496062992" bottom="0.15748031496062992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bhadra</vt:lpstr>
      <vt:lpstr>bhadratotal</vt:lpstr>
      <vt:lpstr>shrawan</vt:lpstr>
      <vt:lpstr>shrawantotal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2025-08-18T07:41:12Z</cp:lastPrinted>
  <dcterms:created xsi:type="dcterms:W3CDTF">2024-07-25T06:34:21Z</dcterms:created>
  <dcterms:modified xsi:type="dcterms:W3CDTF">2025-10-14T05:31:31Z</dcterms:modified>
</cp:coreProperties>
</file>