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D3AF2DBC-A3C1-449A-BA9C-DC6074447A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.9 Tea" sheetId="3" r:id="rId1"/>
    <sheet name="2.8 Coffee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" localSheetId="1">#REF!</definedName>
    <definedName name="\">#REF!</definedName>
    <definedName name="a" localSheetId="1">#REF!</definedName>
    <definedName name="a" localSheetId="0">#REF!</definedName>
    <definedName name="a">#REF!</definedName>
    <definedName name="abc">#REF!</definedName>
    <definedName name="abcdef">#REF!</definedName>
    <definedName name="adfasfdfdf">#REF!</definedName>
    <definedName name="adffadsf">#REF!</definedName>
    <definedName name="adfs">#REF!</definedName>
    <definedName name="Agency_List">[1]Control!$H$17:$H$19</definedName>
    <definedName name="asdf">#REF!</definedName>
    <definedName name="asdffsadfsadfsadfdfsadf">#REF!</definedName>
    <definedName name="asdfsadfsdfsadfsadfsdfsad">#REF!</definedName>
    <definedName name="asfdsa">#REF!</definedName>
    <definedName name="asfdsafdfsdfsadfsadsfd">#REF!</definedName>
    <definedName name="b" localSheetId="1">#REF!</definedName>
    <definedName name="b" localSheetId="0">#REF!</definedName>
    <definedName name="b">#REF!</definedName>
    <definedName name="best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Coordinator_List">[1]Control!$J$20:$J$21</definedName>
    <definedName name="Country">[3]Control!$C$1</definedName>
    <definedName name="ctyList">#REF!</definedName>
    <definedName name="Currency_Def">[1]Control!$BA$330:$BA$487</definedName>
    <definedName name="customs">#REF!</definedName>
    <definedName name="dfdfdf">#REF!</definedName>
    <definedName name="dfsdfsdfsd">#REF!</definedName>
    <definedName name="dsfg">#REF!</definedName>
    <definedName name="edited">#REF!</definedName>
    <definedName name="ee">#REF!</definedName>
    <definedName name="fdsdfsdfsdf">#REF!</definedName>
    <definedName name="fsadfsadasdffsdsadffsafsad">#REF!</definedName>
    <definedName name="fsadfsadfsadfsadfsdfsad">#REF!</definedName>
    <definedName name="g">[4]Control!$C$8</definedName>
    <definedName name="gdfgsf">#REF!</definedName>
    <definedName name="gh" localSheetId="1">#REF!</definedName>
    <definedName name="gh" localSheetId="0">#REF!</definedName>
    <definedName name="gh">#REF!</definedName>
    <definedName name="ghh" localSheetId="1">#REF!</definedName>
    <definedName name="ghh" localSheetId="0">#REF!</definedName>
    <definedName name="ghh">#REF!</definedName>
    <definedName name="hajur">#REF!</definedName>
    <definedName name="hello">#REF!</definedName>
    <definedName name="hh" localSheetId="1">#REF!</definedName>
    <definedName name="hh" localSheetId="0">#REF!</definedName>
    <definedName name="hh">#REF!</definedName>
    <definedName name="III">#REF!</definedName>
    <definedName name="kanchhhu">#REF!</definedName>
    <definedName name="ll" localSheetId="1">#REF!</definedName>
    <definedName name="ll" localSheetId="0">#REF!</definedName>
    <definedName name="ll">#REF!</definedName>
    <definedName name="m">[4]Control!$C$1</definedName>
    <definedName name="ma">#REF!</definedName>
    <definedName name="manoj" localSheetId="1">#REF!</definedName>
    <definedName name="manoj" localSheetId="0">#REF!</definedName>
    <definedName name="manoj">#REF!</definedName>
    <definedName name="Pilot2">#REF!</definedName>
    <definedName name="pppp">#REF!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q" localSheetId="1">#REF!</definedName>
    <definedName name="q" localSheetId="0">#REF!</definedName>
    <definedName name="q">#REF!</definedName>
    <definedName name="ran">#REF!</definedName>
    <definedName name="range">#REF!</definedName>
    <definedName name="Range_DownloadAnnual">[2]Control!$C$4</definedName>
    <definedName name="Range_DownloadMonth">[2]Control!$C$2</definedName>
    <definedName name="Range_DownloadQuarter">[2]Control!$C$3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rrrr">[5]Control!$A$19:$A$20</definedName>
    <definedName name="rrrrrrrrrr">[5]Control!$C$4</definedName>
    <definedName name="Scale_Def">[1]Control!$V$42:$V$45</definedName>
    <definedName name="sfdsdfsdf">#REF!</definedName>
    <definedName name="ssdfsafsdaf">#REF!</definedName>
    <definedName name="t">#REF!</definedName>
    <definedName name="table" localSheetId="1">#REF!</definedName>
    <definedName name="table" localSheetId="0">#REF!</definedName>
    <definedName name="table">#REF!</definedName>
    <definedName name="table123">#REF!</definedName>
    <definedName name="test">#REF!</definedName>
    <definedName name="Test1">#REF!</definedName>
    <definedName name="trail">#REF!</definedName>
    <definedName name="trial">#REF!</definedName>
    <definedName name="Uploaded_Currency">[3]Control!$F$17</definedName>
    <definedName name="Uploaded_Scale">[3]Control!$F$18</definedName>
    <definedName name="www">[6]Control!$B$13</definedName>
    <definedName name="Year">[3]Control!$C$3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7" i="4" l="1"/>
  <c r="L47" i="4" s="1"/>
  <c r="J47" i="4"/>
  <c r="I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O35" i="3" l="1"/>
  <c r="P35" i="3"/>
  <c r="Q35" i="3"/>
  <c r="R35" i="3"/>
  <c r="S35" i="3"/>
  <c r="T35" i="3"/>
  <c r="U35" i="3"/>
  <c r="N35" i="3"/>
  <c r="W34" i="3" l="1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4" i="3"/>
  <c r="W5" i="3"/>
  <c r="W6" i="3"/>
  <c r="W7" i="3"/>
  <c r="W8" i="3"/>
  <c r="W9" i="3"/>
  <c r="W10" i="3"/>
  <c r="W11" i="3"/>
  <c r="W12" i="3"/>
  <c r="W13" i="3"/>
  <c r="W14" i="3"/>
  <c r="W4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V35" i="3" l="1"/>
  <c r="W35" i="3"/>
  <c r="W15" i="3"/>
</calcChain>
</file>

<file path=xl/sharedStrings.xml><?xml version="1.0" encoding="utf-8"?>
<sst xmlns="http://schemas.openxmlformats.org/spreadsheetml/2006/main" count="193" uniqueCount="70">
  <si>
    <t>Table 2.8: Coffee: Area, Production and Yield by Districts, Fiscal Year 2079/80 (2022/23)</t>
  </si>
  <si>
    <t>S.N</t>
  </si>
  <si>
    <t>Districts</t>
  </si>
  <si>
    <t>Small Farmers (No.)</t>
  </si>
  <si>
    <t>Plantation (Ha)</t>
  </si>
  <si>
    <t>Production (MT) Green Bean</t>
  </si>
  <si>
    <t>Yield(Kg/Ha)</t>
  </si>
  <si>
    <t>Arghakhanchi</t>
  </si>
  <si>
    <t>Baglung</t>
  </si>
  <si>
    <t>Bhojpur</t>
  </si>
  <si>
    <t>Chitwan</t>
  </si>
  <si>
    <t>Dailekh</t>
  </si>
  <si>
    <t>Dhading</t>
  </si>
  <si>
    <t>Dhankuta</t>
  </si>
  <si>
    <t>Dolakha</t>
  </si>
  <si>
    <t>Doti</t>
  </si>
  <si>
    <t>Eastern Rukum</t>
  </si>
  <si>
    <t>Gorkha</t>
  </si>
  <si>
    <t>Gulmi</t>
  </si>
  <si>
    <t>Ilam</t>
  </si>
  <si>
    <t>Jajarkot</t>
  </si>
  <si>
    <t>Kailali</t>
  </si>
  <si>
    <t>Kaski</t>
  </si>
  <si>
    <t>Kavrepalanchok</t>
  </si>
  <si>
    <t>Khotang</t>
  </si>
  <si>
    <t>Lalitpur</t>
  </si>
  <si>
    <t>Lamjung</t>
  </si>
  <si>
    <t>Makawanpur</t>
  </si>
  <si>
    <t>Morang</t>
  </si>
  <si>
    <t>Myagdi</t>
  </si>
  <si>
    <t>Nawalpur</t>
  </si>
  <si>
    <t>Nuwakot</t>
  </si>
  <si>
    <t>Okhaldhunga</t>
  </si>
  <si>
    <t>Palpa</t>
  </si>
  <si>
    <t>Panchthar</t>
  </si>
  <si>
    <t>Parbat</t>
  </si>
  <si>
    <t>Pyuthan</t>
  </si>
  <si>
    <t>Ramechhap</t>
  </si>
  <si>
    <t>Rasuwa</t>
  </si>
  <si>
    <t>Rolpa</t>
  </si>
  <si>
    <t>Salyan</t>
  </si>
  <si>
    <t>Sankhuwasabha</t>
  </si>
  <si>
    <t>Sindhuli</t>
  </si>
  <si>
    <t>Sindhupalchok</t>
  </si>
  <si>
    <t>Solukhumbu</t>
  </si>
  <si>
    <t>Surkhet</t>
  </si>
  <si>
    <t>Syangja</t>
  </si>
  <si>
    <t>Tanahun</t>
  </si>
  <si>
    <t>TapleJung</t>
  </si>
  <si>
    <t>Terhathum</t>
  </si>
  <si>
    <t>Udayapur</t>
  </si>
  <si>
    <t>Total</t>
  </si>
  <si>
    <t>Table 2.9:  Tea by Districts and by Types , Fiscal Year 2079/80 (2022/23)</t>
  </si>
  <si>
    <t>SN</t>
  </si>
  <si>
    <t>District</t>
  </si>
  <si>
    <t>No. of Estates</t>
  </si>
  <si>
    <t>Estate Plantation Area (ha)</t>
  </si>
  <si>
    <t>Small Farmers(No.)</t>
  </si>
  <si>
    <t>Small Farmers Area (ha)</t>
  </si>
  <si>
    <t>CTC Production (Kg)</t>
  </si>
  <si>
    <t>Orthodox Production (Kg)</t>
  </si>
  <si>
    <t>Green Tea Production (Kg)</t>
  </si>
  <si>
    <t>Other Production (Kg)</t>
  </si>
  <si>
    <t>Total Production Area (ha)</t>
  </si>
  <si>
    <t>Production Total (Kg)</t>
  </si>
  <si>
    <t>Kalikot</t>
  </si>
  <si>
    <t>Jhapa</t>
  </si>
  <si>
    <t>Total Nepal</t>
  </si>
  <si>
    <t>Table 2.8: Coffee: Area, Production and Yield by Districts, Fiscal Year 2080/81 (2023/24)</t>
  </si>
  <si>
    <t>Table 2.9:  Tea by Districts and by Types , Fiscal Year 2080/81(2023/24)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</si>
</sst>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0"/>
      <name val="Calibri"/>
      <family val="2"/>
      <scheme val="minor"/>
    </font>
    <font>
      <sz val="11"/>
      <name val="Times New Roman"/>
      <family val="1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A9A9A9"/>
      </right>
      <top style="medium">
        <color indexed="64"/>
      </top>
      <bottom style="medium">
        <color indexed="64"/>
      </bottom>
      <diagonal/>
    </border>
    <border>
      <left style="medium">
        <color rgb="FFA9A9A9"/>
      </left>
      <right style="medium">
        <color rgb="FFA9A9A9"/>
      </right>
      <top style="medium">
        <color indexed="64"/>
      </top>
      <bottom style="medium">
        <color indexed="64"/>
      </bottom>
      <diagonal/>
    </border>
    <border>
      <left style="medium">
        <color rgb="FFA9A9A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rgb="FFA9A9A9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0" fontId="9" fillId="0" borderId="0"/>
    <xf numFmtId="0" fontId="10" fillId="0" borderId="0"/>
  </cellStyleXfs>
  <cellXfs count="115">
    <xf numFmtId="0" fontId="0" fillId="0" borderId="0" xfId="0"/>
    <xf numFmtId="0" fontId="3" fillId="0" borderId="0" xfId="2" applyFont="1"/>
    <xf numFmtId="0" fontId="4" fillId="0" borderId="1" xfId="2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6" fillId="0" borderId="0" xfId="2" applyFont="1"/>
    <xf numFmtId="1" fontId="7" fillId="0" borderId="7" xfId="2" applyNumberFormat="1" applyFont="1" applyBorder="1" applyAlignment="1">
      <alignment horizontal="center" vertical="center"/>
    </xf>
    <xf numFmtId="0" fontId="7" fillId="2" borderId="8" xfId="0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1" fontId="7" fillId="0" borderId="13" xfId="2" applyNumberFormat="1" applyFont="1" applyBorder="1" applyAlignment="1">
      <alignment horizontal="center" vertical="center"/>
    </xf>
    <xf numFmtId="0" fontId="7" fillId="2" borderId="14" xfId="0" applyFont="1" applyFill="1" applyBorder="1" applyAlignment="1">
      <alignment vertical="top" wrapText="1"/>
    </xf>
    <xf numFmtId="0" fontId="7" fillId="2" borderId="17" xfId="0" applyFont="1" applyFill="1" applyBorder="1" applyAlignment="1">
      <alignment vertical="top" wrapText="1"/>
    </xf>
    <xf numFmtId="43" fontId="7" fillId="2" borderId="18" xfId="1" applyFont="1" applyFill="1" applyBorder="1" applyAlignment="1">
      <alignment vertical="top" wrapText="1"/>
    </xf>
    <xf numFmtId="1" fontId="7" fillId="0" borderId="19" xfId="2" applyNumberFormat="1" applyFont="1" applyBorder="1" applyAlignment="1">
      <alignment horizontal="center" vertical="center"/>
    </xf>
    <xf numFmtId="0" fontId="7" fillId="2" borderId="20" xfId="0" applyFont="1" applyFill="1" applyBorder="1" applyAlignment="1">
      <alignment vertical="top" wrapText="1"/>
    </xf>
    <xf numFmtId="0" fontId="7" fillId="2" borderId="23" xfId="0" applyFont="1" applyFill="1" applyBorder="1" applyAlignment="1">
      <alignment vertical="top" wrapText="1"/>
    </xf>
    <xf numFmtId="0" fontId="7" fillId="0" borderId="1" xfId="2" applyFont="1" applyBorder="1"/>
    <xf numFmtId="0" fontId="5" fillId="2" borderId="3" xfId="0" applyFont="1" applyFill="1" applyBorder="1" applyAlignment="1">
      <alignment vertical="top" wrapText="1"/>
    </xf>
    <xf numFmtId="164" fontId="5" fillId="2" borderId="24" xfId="1" applyNumberFormat="1" applyFont="1" applyFill="1" applyBorder="1" applyAlignment="1">
      <alignment vertical="top" wrapText="1"/>
    </xf>
    <xf numFmtId="164" fontId="5" fillId="2" borderId="25" xfId="1" applyNumberFormat="1" applyFont="1" applyFill="1" applyBorder="1" applyAlignment="1">
      <alignment vertical="top" wrapText="1"/>
    </xf>
    <xf numFmtId="43" fontId="6" fillId="0" borderId="0" xfId="1" applyFont="1"/>
    <xf numFmtId="0" fontId="8" fillId="0" borderId="0" xfId="3"/>
    <xf numFmtId="0" fontId="2" fillId="0" borderId="0" xfId="4" applyFont="1"/>
    <xf numFmtId="0" fontId="10" fillId="0" borderId="0" xfId="5"/>
    <xf numFmtId="0" fontId="11" fillId="0" borderId="27" xfId="3" applyFont="1" applyBorder="1"/>
    <xf numFmtId="0" fontId="4" fillId="2" borderId="3" xfId="0" applyFont="1" applyFill="1" applyBorder="1" applyAlignment="1">
      <alignment horizontal="center" vertical="top" wrapText="1"/>
    </xf>
    <xf numFmtId="0" fontId="4" fillId="2" borderId="28" xfId="0" applyFont="1" applyFill="1" applyBorder="1" applyAlignment="1">
      <alignment horizontal="center" vertical="top" wrapText="1"/>
    </xf>
    <xf numFmtId="0" fontId="4" fillId="2" borderId="29" xfId="0" applyFont="1" applyFill="1" applyBorder="1" applyAlignment="1">
      <alignment horizontal="center" vertical="top" wrapText="1"/>
    </xf>
    <xf numFmtId="0" fontId="4" fillId="2" borderId="30" xfId="0" applyFont="1" applyFill="1" applyBorder="1" applyAlignment="1">
      <alignment horizontal="center" vertical="top" wrapText="1"/>
    </xf>
    <xf numFmtId="0" fontId="11" fillId="0" borderId="31" xfId="3" applyFont="1" applyBorder="1"/>
    <xf numFmtId="0" fontId="13" fillId="0" borderId="3" xfId="3" applyFont="1" applyBorder="1"/>
    <xf numFmtId="43" fontId="8" fillId="0" borderId="0" xfId="3" applyNumberFormat="1"/>
    <xf numFmtId="0" fontId="4" fillId="3" borderId="1" xfId="2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43" fontId="5" fillId="3" borderId="6" xfId="1" applyFont="1" applyFill="1" applyBorder="1" applyAlignment="1">
      <alignment horizontal="center" vertical="top" wrapText="1"/>
    </xf>
    <xf numFmtId="1" fontId="7" fillId="3" borderId="7" xfId="2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vertical="top" wrapText="1"/>
    </xf>
    <xf numFmtId="164" fontId="7" fillId="3" borderId="9" xfId="1" applyNumberFormat="1" applyFont="1" applyFill="1" applyBorder="1" applyAlignment="1">
      <alignment vertical="top" wrapText="1"/>
    </xf>
    <xf numFmtId="0" fontId="7" fillId="3" borderId="10" xfId="0" applyFont="1" applyFill="1" applyBorder="1" applyAlignment="1">
      <alignment vertical="top" wrapText="1"/>
    </xf>
    <xf numFmtId="0" fontId="7" fillId="3" borderId="11" xfId="0" applyFont="1" applyFill="1" applyBorder="1" applyAlignment="1">
      <alignment vertical="top" wrapText="1"/>
    </xf>
    <xf numFmtId="43" fontId="7" fillId="3" borderId="12" xfId="1" applyFont="1" applyFill="1" applyBorder="1" applyAlignment="1">
      <alignment vertical="top" wrapText="1"/>
    </xf>
    <xf numFmtId="1" fontId="7" fillId="3" borderId="13" xfId="2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vertical="top" wrapText="1"/>
    </xf>
    <xf numFmtId="164" fontId="7" fillId="3" borderId="15" xfId="1" applyNumberFormat="1" applyFont="1" applyFill="1" applyBorder="1" applyAlignment="1">
      <alignment vertical="top" wrapText="1"/>
    </xf>
    <xf numFmtId="0" fontId="7" fillId="3" borderId="16" xfId="0" applyFont="1" applyFill="1" applyBorder="1" applyAlignment="1">
      <alignment vertical="top" wrapText="1"/>
    </xf>
    <xf numFmtId="0" fontId="7" fillId="3" borderId="17" xfId="0" applyFont="1" applyFill="1" applyBorder="1" applyAlignment="1">
      <alignment vertical="top" wrapText="1"/>
    </xf>
    <xf numFmtId="43" fontId="7" fillId="3" borderId="18" xfId="1" applyFont="1" applyFill="1" applyBorder="1" applyAlignment="1">
      <alignment vertical="top" wrapText="1"/>
    </xf>
    <xf numFmtId="1" fontId="7" fillId="3" borderId="19" xfId="2" applyNumberFormat="1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vertical="top" wrapText="1"/>
    </xf>
    <xf numFmtId="164" fontId="7" fillId="3" borderId="21" xfId="1" applyNumberFormat="1" applyFont="1" applyFill="1" applyBorder="1" applyAlignment="1">
      <alignment vertical="top" wrapText="1"/>
    </xf>
    <xf numFmtId="0" fontId="7" fillId="3" borderId="22" xfId="0" applyFont="1" applyFill="1" applyBorder="1" applyAlignment="1">
      <alignment vertical="top" wrapText="1"/>
    </xf>
    <xf numFmtId="0" fontId="7" fillId="3" borderId="23" xfId="0" applyFont="1" applyFill="1" applyBorder="1" applyAlignment="1">
      <alignment vertical="top" wrapText="1"/>
    </xf>
    <xf numFmtId="0" fontId="7" fillId="3" borderId="1" xfId="2" applyFont="1" applyFill="1" applyBorder="1"/>
    <xf numFmtId="0" fontId="5" fillId="3" borderId="3" xfId="0" applyFont="1" applyFill="1" applyBorder="1" applyAlignment="1">
      <alignment vertical="top" wrapText="1"/>
    </xf>
    <xf numFmtId="164" fontId="5" fillId="3" borderId="24" xfId="1" applyNumberFormat="1" applyFont="1" applyFill="1" applyBorder="1" applyAlignment="1">
      <alignment vertical="top" wrapText="1"/>
    </xf>
    <xf numFmtId="164" fontId="5" fillId="3" borderId="25" xfId="1" applyNumberFormat="1" applyFont="1" applyFill="1" applyBorder="1" applyAlignment="1">
      <alignment vertical="top" wrapText="1"/>
    </xf>
    <xf numFmtId="0" fontId="5" fillId="3" borderId="25" xfId="0" applyFont="1" applyFill="1" applyBorder="1" applyAlignment="1">
      <alignment vertical="top" wrapText="1"/>
    </xf>
    <xf numFmtId="43" fontId="7" fillId="3" borderId="26" xfId="1" applyFont="1" applyFill="1" applyBorder="1" applyAlignment="1">
      <alignment vertical="top" wrapText="1"/>
    </xf>
    <xf numFmtId="0" fontId="12" fillId="3" borderId="8" xfId="0" applyFont="1" applyFill="1" applyBorder="1" applyAlignment="1">
      <alignment vertical="top" wrapText="1"/>
    </xf>
    <xf numFmtId="0" fontId="12" fillId="3" borderId="32" xfId="0" applyFont="1" applyFill="1" applyBorder="1" applyAlignment="1">
      <alignment vertical="top" wrapText="1"/>
    </xf>
    <xf numFmtId="164" fontId="12" fillId="3" borderId="10" xfId="1" applyNumberFormat="1" applyFont="1" applyFill="1" applyBorder="1" applyAlignment="1">
      <alignment vertical="top" wrapText="1"/>
    </xf>
    <xf numFmtId="164" fontId="12" fillId="3" borderId="33" xfId="1" applyNumberFormat="1" applyFont="1" applyFill="1" applyBorder="1" applyAlignment="1">
      <alignment vertical="top" wrapText="1"/>
    </xf>
    <xf numFmtId="0" fontId="12" fillId="3" borderId="14" xfId="0" applyFont="1" applyFill="1" applyBorder="1" applyAlignment="1">
      <alignment vertical="top" wrapText="1"/>
    </xf>
    <xf numFmtId="0" fontId="12" fillId="3" borderId="34" xfId="0" applyFont="1" applyFill="1" applyBorder="1" applyAlignment="1">
      <alignment vertical="top" wrapText="1"/>
    </xf>
    <xf numFmtId="164" fontId="12" fillId="3" borderId="16" xfId="1" applyNumberFormat="1" applyFont="1" applyFill="1" applyBorder="1" applyAlignment="1">
      <alignment vertical="top" wrapText="1"/>
    </xf>
    <xf numFmtId="164" fontId="12" fillId="3" borderId="35" xfId="1" applyNumberFormat="1" applyFont="1" applyFill="1" applyBorder="1" applyAlignment="1">
      <alignment vertical="top" wrapText="1"/>
    </xf>
    <xf numFmtId="0" fontId="12" fillId="3" borderId="20" xfId="0" applyFont="1" applyFill="1" applyBorder="1" applyAlignment="1">
      <alignment vertical="top" wrapText="1"/>
    </xf>
    <xf numFmtId="0" fontId="12" fillId="3" borderId="36" xfId="0" applyFont="1" applyFill="1" applyBorder="1" applyAlignment="1">
      <alignment vertical="top" wrapText="1"/>
    </xf>
    <xf numFmtId="164" fontId="12" fillId="3" borderId="37" xfId="1" applyNumberFormat="1" applyFont="1" applyFill="1" applyBorder="1" applyAlignment="1">
      <alignment vertical="top" wrapText="1"/>
    </xf>
    <xf numFmtId="164" fontId="12" fillId="3" borderId="38" xfId="1" applyNumberFormat="1" applyFont="1" applyFill="1" applyBorder="1" applyAlignment="1">
      <alignment vertical="top" wrapText="1"/>
    </xf>
    <xf numFmtId="0" fontId="12" fillId="3" borderId="39" xfId="0" applyFont="1" applyFill="1" applyBorder="1" applyAlignment="1">
      <alignment vertical="top" wrapText="1"/>
    </xf>
    <xf numFmtId="0" fontId="12" fillId="3" borderId="40" xfId="0" applyFont="1" applyFill="1" applyBorder="1" applyAlignment="1">
      <alignment vertical="top" wrapText="1"/>
    </xf>
    <xf numFmtId="164" fontId="12" fillId="3" borderId="40" xfId="1" applyNumberFormat="1" applyFont="1" applyFill="1" applyBorder="1" applyAlignment="1">
      <alignment vertical="top" wrapText="1"/>
    </xf>
    <xf numFmtId="164" fontId="12" fillId="3" borderId="41" xfId="1" applyNumberFormat="1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28" xfId="0" applyFont="1" applyFill="1" applyBorder="1" applyAlignment="1">
      <alignment vertical="top" wrapText="1"/>
    </xf>
    <xf numFmtId="2" fontId="8" fillId="0" borderId="0" xfId="3" applyNumberFormat="1"/>
    <xf numFmtId="0" fontId="2" fillId="0" borderId="0" xfId="4" applyFont="1" applyFill="1"/>
    <xf numFmtId="0" fontId="10" fillId="0" borderId="0" xfId="5" applyFill="1"/>
    <xf numFmtId="0" fontId="8" fillId="0" borderId="0" xfId="3" applyFill="1"/>
    <xf numFmtId="0" fontId="4" fillId="0" borderId="3" xfId="0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 wrapText="1"/>
    </xf>
    <xf numFmtId="0" fontId="4" fillId="0" borderId="29" xfId="0" applyFont="1" applyFill="1" applyBorder="1" applyAlignment="1">
      <alignment horizontal="center" vertical="top" wrapText="1"/>
    </xf>
    <xf numFmtId="0" fontId="4" fillId="0" borderId="30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vertical="top" wrapText="1"/>
    </xf>
    <xf numFmtId="0" fontId="12" fillId="0" borderId="32" xfId="0" applyFont="1" applyFill="1" applyBorder="1" applyAlignment="1">
      <alignment vertical="top" wrapText="1"/>
    </xf>
    <xf numFmtId="164" fontId="12" fillId="0" borderId="10" xfId="1" applyNumberFormat="1" applyFont="1" applyFill="1" applyBorder="1" applyAlignment="1">
      <alignment vertical="top" wrapText="1"/>
    </xf>
    <xf numFmtId="164" fontId="12" fillId="0" borderId="16" xfId="1" applyNumberFormat="1" applyFont="1" applyFill="1" applyBorder="1" applyAlignment="1">
      <alignment vertical="top" wrapText="1"/>
    </xf>
    <xf numFmtId="164" fontId="12" fillId="0" borderId="35" xfId="1" applyNumberFormat="1" applyFont="1" applyFill="1" applyBorder="1" applyAlignment="1">
      <alignment vertical="top" wrapText="1"/>
    </xf>
    <xf numFmtId="0" fontId="12" fillId="0" borderId="14" xfId="0" applyFont="1" applyFill="1" applyBorder="1" applyAlignment="1">
      <alignment vertical="top" wrapText="1"/>
    </xf>
    <xf numFmtId="0" fontId="12" fillId="0" borderId="34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vertical="top" wrapText="1"/>
    </xf>
    <xf numFmtId="0" fontId="12" fillId="0" borderId="44" xfId="0" applyFont="1" applyFill="1" applyBorder="1" applyAlignment="1">
      <alignment vertical="top" wrapText="1"/>
    </xf>
    <xf numFmtId="164" fontId="12" fillId="0" borderId="22" xfId="1" applyNumberFormat="1" applyFont="1" applyFill="1" applyBorder="1" applyAlignment="1">
      <alignment vertical="top" wrapText="1"/>
    </xf>
    <xf numFmtId="164" fontId="12" fillId="0" borderId="45" xfId="1" applyNumberFormat="1" applyFont="1" applyFill="1" applyBorder="1" applyAlignment="1">
      <alignment vertical="top" wrapText="1"/>
    </xf>
    <xf numFmtId="0" fontId="12" fillId="0" borderId="43" xfId="0" applyFont="1" applyFill="1" applyBorder="1" applyAlignment="1">
      <alignment vertical="top" wrapText="1"/>
    </xf>
    <xf numFmtId="0" fontId="12" fillId="0" borderId="42" xfId="0" applyFont="1" applyFill="1" applyBorder="1" applyAlignment="1">
      <alignment vertical="top" wrapText="1"/>
    </xf>
    <xf numFmtId="164" fontId="12" fillId="0" borderId="42" xfId="1" applyNumberFormat="1" applyFont="1" applyFill="1" applyBorder="1" applyAlignment="1">
      <alignment vertical="top" wrapText="1"/>
    </xf>
    <xf numFmtId="164" fontId="12" fillId="0" borderId="47" xfId="1" applyNumberFormat="1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46" xfId="0" applyFont="1" applyFill="1" applyBorder="1" applyAlignment="1">
      <alignment vertical="top" wrapText="1"/>
    </xf>
    <xf numFmtId="0" fontId="2" fillId="3" borderId="1" xfId="2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top" wrapText="1"/>
    </xf>
    <xf numFmtId="43" fontId="5" fillId="2" borderId="3" xfId="1" applyFont="1" applyFill="1" applyBorder="1" applyAlignment="1">
      <alignment horizontal="center" vertical="top" wrapText="1"/>
    </xf>
    <xf numFmtId="0" fontId="7" fillId="0" borderId="10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165" fontId="5" fillId="2" borderId="49" xfId="0" applyNumberFormat="1" applyFont="1" applyFill="1" applyBorder="1" applyAlignment="1">
      <alignment vertical="top" wrapText="1"/>
    </xf>
    <xf numFmtId="43" fontId="7" fillId="2" borderId="3" xfId="1" applyFont="1" applyFill="1" applyBorder="1" applyAlignment="1">
      <alignment vertical="top" wrapText="1"/>
    </xf>
  </cellXfs>
  <cellStyles count="6">
    <cellStyle name="Comma" xfId="1" builtinId="3"/>
    <cellStyle name="Normal" xfId="0" builtinId="0"/>
    <cellStyle name="Normal 2" xfId="5" xr:uid="{00000000-0005-0000-0000-000002000000}"/>
    <cellStyle name="Normal 2 10" xfId="2" xr:uid="{00000000-0005-0000-0000-000003000000}"/>
    <cellStyle name="Normal 2 2_50. Bishwo" xfId="3" xr:uid="{00000000-0005-0000-0000-000004000000}"/>
    <cellStyle name="Normal 2 4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ebswn01s\ICS$\576\576FSI_2008Q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tea_coffe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/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8">
          <cell r="C8" t="str">
            <v>Q:4:2008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9 Tea"/>
      <sheetName val="2.8 Coffe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Y37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Q40" sqref="Q40"/>
    </sheetView>
  </sheetViews>
  <sheetFormatPr defaultRowHeight="15" x14ac:dyDescent="0.25"/>
  <cols>
    <col min="1" max="1" width="3.7109375" style="22" bestFit="1" customWidth="1"/>
    <col min="2" max="2" width="15" style="22" customWidth="1"/>
    <col min="3" max="3" width="19.7109375" style="22" customWidth="1"/>
    <col min="4" max="4" width="10.7109375" style="22" bestFit="1" customWidth="1"/>
    <col min="5" max="5" width="8.85546875" style="22" customWidth="1"/>
    <col min="6" max="6" width="10.7109375" style="22" bestFit="1" customWidth="1"/>
    <col min="7" max="7" width="12.42578125" style="22" bestFit="1" customWidth="1"/>
    <col min="8" max="8" width="13.42578125" style="22" bestFit="1" customWidth="1"/>
    <col min="9" max="9" width="12.28515625" style="22" bestFit="1" customWidth="1"/>
    <col min="10" max="11" width="11.5703125" style="22" bestFit="1" customWidth="1"/>
    <col min="12" max="12" width="13.140625" style="22" customWidth="1"/>
    <col min="13" max="13" width="13.28515625" style="22" customWidth="1"/>
    <col min="14" max="14" width="11.28515625" style="22" bestFit="1" customWidth="1"/>
    <col min="15" max="17" width="9.140625" style="22"/>
    <col min="18" max="18" width="10.85546875" style="22" bestFit="1" customWidth="1"/>
    <col min="19" max="19" width="10" style="22" bestFit="1" customWidth="1"/>
    <col min="20" max="21" width="9.140625" style="22"/>
    <col min="22" max="22" width="9.140625" style="22" customWidth="1"/>
    <col min="23" max="23" width="11" style="22" bestFit="1" customWidth="1"/>
    <col min="24" max="255" width="9.140625" style="22"/>
    <col min="256" max="256" width="7" style="22" customWidth="1"/>
    <col min="257" max="257" width="8.5703125" style="22" customWidth="1"/>
    <col min="258" max="258" width="13.42578125" style="22" bestFit="1" customWidth="1"/>
    <col min="259" max="259" width="4.85546875" style="22" bestFit="1" customWidth="1"/>
    <col min="260" max="260" width="10.28515625" style="22" bestFit="1" customWidth="1"/>
    <col min="261" max="261" width="7.28515625" style="22" bestFit="1" customWidth="1"/>
    <col min="262" max="262" width="10.28515625" style="22" bestFit="1" customWidth="1"/>
    <col min="263" max="263" width="9.85546875" style="22" customWidth="1"/>
    <col min="264" max="264" width="11.7109375" style="22" bestFit="1" customWidth="1"/>
    <col min="265" max="267" width="11.140625" style="22" bestFit="1" customWidth="1"/>
    <col min="268" max="268" width="10.85546875" style="22" bestFit="1" customWidth="1"/>
    <col min="269" max="269" width="11.140625" style="22" bestFit="1" customWidth="1"/>
    <col min="270" max="511" width="9.140625" style="22"/>
    <col min="512" max="512" width="7" style="22" customWidth="1"/>
    <col min="513" max="513" width="8.5703125" style="22" customWidth="1"/>
    <col min="514" max="514" width="13.42578125" style="22" bestFit="1" customWidth="1"/>
    <col min="515" max="515" width="4.85546875" style="22" bestFit="1" customWidth="1"/>
    <col min="516" max="516" width="10.28515625" style="22" bestFit="1" customWidth="1"/>
    <col min="517" max="517" width="7.28515625" style="22" bestFit="1" customWidth="1"/>
    <col min="518" max="518" width="10.28515625" style="22" bestFit="1" customWidth="1"/>
    <col min="519" max="519" width="9.85546875" style="22" customWidth="1"/>
    <col min="520" max="520" width="11.7109375" style="22" bestFit="1" customWidth="1"/>
    <col min="521" max="523" width="11.140625" style="22" bestFit="1" customWidth="1"/>
    <col min="524" max="524" width="10.85546875" style="22" bestFit="1" customWidth="1"/>
    <col min="525" max="525" width="11.140625" style="22" bestFit="1" customWidth="1"/>
    <col min="526" max="767" width="9.140625" style="22"/>
    <col min="768" max="768" width="7" style="22" customWidth="1"/>
    <col min="769" max="769" width="8.5703125" style="22" customWidth="1"/>
    <col min="770" max="770" width="13.42578125" style="22" bestFit="1" customWidth="1"/>
    <col min="771" max="771" width="4.85546875" style="22" bestFit="1" customWidth="1"/>
    <col min="772" max="772" width="10.28515625" style="22" bestFit="1" customWidth="1"/>
    <col min="773" max="773" width="7.28515625" style="22" bestFit="1" customWidth="1"/>
    <col min="774" max="774" width="10.28515625" style="22" bestFit="1" customWidth="1"/>
    <col min="775" max="775" width="9.85546875" style="22" customWidth="1"/>
    <col min="776" max="776" width="11.7109375" style="22" bestFit="1" customWidth="1"/>
    <col min="777" max="779" width="11.140625" style="22" bestFit="1" customWidth="1"/>
    <col min="780" max="780" width="10.85546875" style="22" bestFit="1" customWidth="1"/>
    <col min="781" max="781" width="11.140625" style="22" bestFit="1" customWidth="1"/>
    <col min="782" max="1023" width="9.140625" style="22"/>
    <col min="1024" max="1024" width="7" style="22" customWidth="1"/>
    <col min="1025" max="1025" width="8.5703125" style="22" customWidth="1"/>
    <col min="1026" max="1026" width="13.42578125" style="22" bestFit="1" customWidth="1"/>
    <col min="1027" max="1027" width="4.85546875" style="22" bestFit="1" customWidth="1"/>
    <col min="1028" max="1028" width="10.28515625" style="22" bestFit="1" customWidth="1"/>
    <col min="1029" max="1029" width="7.28515625" style="22" bestFit="1" customWidth="1"/>
    <col min="1030" max="1030" width="10.28515625" style="22" bestFit="1" customWidth="1"/>
    <col min="1031" max="1031" width="9.85546875" style="22" customWidth="1"/>
    <col min="1032" max="1032" width="11.7109375" style="22" bestFit="1" customWidth="1"/>
    <col min="1033" max="1035" width="11.140625" style="22" bestFit="1" customWidth="1"/>
    <col min="1036" max="1036" width="10.85546875" style="22" bestFit="1" customWidth="1"/>
    <col min="1037" max="1037" width="11.140625" style="22" bestFit="1" customWidth="1"/>
    <col min="1038" max="1279" width="9.140625" style="22"/>
    <col min="1280" max="1280" width="7" style="22" customWidth="1"/>
    <col min="1281" max="1281" width="8.5703125" style="22" customWidth="1"/>
    <col min="1282" max="1282" width="13.42578125" style="22" bestFit="1" customWidth="1"/>
    <col min="1283" max="1283" width="4.85546875" style="22" bestFit="1" customWidth="1"/>
    <col min="1284" max="1284" width="10.28515625" style="22" bestFit="1" customWidth="1"/>
    <col min="1285" max="1285" width="7.28515625" style="22" bestFit="1" customWidth="1"/>
    <col min="1286" max="1286" width="10.28515625" style="22" bestFit="1" customWidth="1"/>
    <col min="1287" max="1287" width="9.85546875" style="22" customWidth="1"/>
    <col min="1288" max="1288" width="11.7109375" style="22" bestFit="1" customWidth="1"/>
    <col min="1289" max="1291" width="11.140625" style="22" bestFit="1" customWidth="1"/>
    <col min="1292" max="1292" width="10.85546875" style="22" bestFit="1" customWidth="1"/>
    <col min="1293" max="1293" width="11.140625" style="22" bestFit="1" customWidth="1"/>
    <col min="1294" max="1535" width="9.140625" style="22"/>
    <col min="1536" max="1536" width="7" style="22" customWidth="1"/>
    <col min="1537" max="1537" width="8.5703125" style="22" customWidth="1"/>
    <col min="1538" max="1538" width="13.42578125" style="22" bestFit="1" customWidth="1"/>
    <col min="1539" max="1539" width="4.85546875" style="22" bestFit="1" customWidth="1"/>
    <col min="1540" max="1540" width="10.28515625" style="22" bestFit="1" customWidth="1"/>
    <col min="1541" max="1541" width="7.28515625" style="22" bestFit="1" customWidth="1"/>
    <col min="1542" max="1542" width="10.28515625" style="22" bestFit="1" customWidth="1"/>
    <col min="1543" max="1543" width="9.85546875" style="22" customWidth="1"/>
    <col min="1544" max="1544" width="11.7109375" style="22" bestFit="1" customWidth="1"/>
    <col min="1545" max="1547" width="11.140625" style="22" bestFit="1" customWidth="1"/>
    <col min="1548" max="1548" width="10.85546875" style="22" bestFit="1" customWidth="1"/>
    <col min="1549" max="1549" width="11.140625" style="22" bestFit="1" customWidth="1"/>
    <col min="1550" max="1791" width="9.140625" style="22"/>
    <col min="1792" max="1792" width="7" style="22" customWidth="1"/>
    <col min="1793" max="1793" width="8.5703125" style="22" customWidth="1"/>
    <col min="1794" max="1794" width="13.42578125" style="22" bestFit="1" customWidth="1"/>
    <col min="1795" max="1795" width="4.85546875" style="22" bestFit="1" customWidth="1"/>
    <col min="1796" max="1796" width="10.28515625" style="22" bestFit="1" customWidth="1"/>
    <col min="1797" max="1797" width="7.28515625" style="22" bestFit="1" customWidth="1"/>
    <col min="1798" max="1798" width="10.28515625" style="22" bestFit="1" customWidth="1"/>
    <col min="1799" max="1799" width="9.85546875" style="22" customWidth="1"/>
    <col min="1800" max="1800" width="11.7109375" style="22" bestFit="1" customWidth="1"/>
    <col min="1801" max="1803" width="11.140625" style="22" bestFit="1" customWidth="1"/>
    <col min="1804" max="1804" width="10.85546875" style="22" bestFit="1" customWidth="1"/>
    <col min="1805" max="1805" width="11.140625" style="22" bestFit="1" customWidth="1"/>
    <col min="1806" max="2047" width="9.140625" style="22"/>
    <col min="2048" max="2048" width="7" style="22" customWidth="1"/>
    <col min="2049" max="2049" width="8.5703125" style="22" customWidth="1"/>
    <col min="2050" max="2050" width="13.42578125" style="22" bestFit="1" customWidth="1"/>
    <col min="2051" max="2051" width="4.85546875" style="22" bestFit="1" customWidth="1"/>
    <col min="2052" max="2052" width="10.28515625" style="22" bestFit="1" customWidth="1"/>
    <col min="2053" max="2053" width="7.28515625" style="22" bestFit="1" customWidth="1"/>
    <col min="2054" max="2054" width="10.28515625" style="22" bestFit="1" customWidth="1"/>
    <col min="2055" max="2055" width="9.85546875" style="22" customWidth="1"/>
    <col min="2056" max="2056" width="11.7109375" style="22" bestFit="1" customWidth="1"/>
    <col min="2057" max="2059" width="11.140625" style="22" bestFit="1" customWidth="1"/>
    <col min="2060" max="2060" width="10.85546875" style="22" bestFit="1" customWidth="1"/>
    <col min="2061" max="2061" width="11.140625" style="22" bestFit="1" customWidth="1"/>
    <col min="2062" max="2303" width="9.140625" style="22"/>
    <col min="2304" max="2304" width="7" style="22" customWidth="1"/>
    <col min="2305" max="2305" width="8.5703125" style="22" customWidth="1"/>
    <col min="2306" max="2306" width="13.42578125" style="22" bestFit="1" customWidth="1"/>
    <col min="2307" max="2307" width="4.85546875" style="22" bestFit="1" customWidth="1"/>
    <col min="2308" max="2308" width="10.28515625" style="22" bestFit="1" customWidth="1"/>
    <col min="2309" max="2309" width="7.28515625" style="22" bestFit="1" customWidth="1"/>
    <col min="2310" max="2310" width="10.28515625" style="22" bestFit="1" customWidth="1"/>
    <col min="2311" max="2311" width="9.85546875" style="22" customWidth="1"/>
    <col min="2312" max="2312" width="11.7109375" style="22" bestFit="1" customWidth="1"/>
    <col min="2313" max="2315" width="11.140625" style="22" bestFit="1" customWidth="1"/>
    <col min="2316" max="2316" width="10.85546875" style="22" bestFit="1" customWidth="1"/>
    <col min="2317" max="2317" width="11.140625" style="22" bestFit="1" customWidth="1"/>
    <col min="2318" max="2559" width="9.140625" style="22"/>
    <col min="2560" max="2560" width="7" style="22" customWidth="1"/>
    <col min="2561" max="2561" width="8.5703125" style="22" customWidth="1"/>
    <col min="2562" max="2562" width="13.42578125" style="22" bestFit="1" customWidth="1"/>
    <col min="2563" max="2563" width="4.85546875" style="22" bestFit="1" customWidth="1"/>
    <col min="2564" max="2564" width="10.28515625" style="22" bestFit="1" customWidth="1"/>
    <col min="2565" max="2565" width="7.28515625" style="22" bestFit="1" customWidth="1"/>
    <col min="2566" max="2566" width="10.28515625" style="22" bestFit="1" customWidth="1"/>
    <col min="2567" max="2567" width="9.85546875" style="22" customWidth="1"/>
    <col min="2568" max="2568" width="11.7109375" style="22" bestFit="1" customWidth="1"/>
    <col min="2569" max="2571" width="11.140625" style="22" bestFit="1" customWidth="1"/>
    <col min="2572" max="2572" width="10.85546875" style="22" bestFit="1" customWidth="1"/>
    <col min="2573" max="2573" width="11.140625" style="22" bestFit="1" customWidth="1"/>
    <col min="2574" max="2815" width="9.140625" style="22"/>
    <col min="2816" max="2816" width="7" style="22" customWidth="1"/>
    <col min="2817" max="2817" width="8.5703125" style="22" customWidth="1"/>
    <col min="2818" max="2818" width="13.42578125" style="22" bestFit="1" customWidth="1"/>
    <col min="2819" max="2819" width="4.85546875" style="22" bestFit="1" customWidth="1"/>
    <col min="2820" max="2820" width="10.28515625" style="22" bestFit="1" customWidth="1"/>
    <col min="2821" max="2821" width="7.28515625" style="22" bestFit="1" customWidth="1"/>
    <col min="2822" max="2822" width="10.28515625" style="22" bestFit="1" customWidth="1"/>
    <col min="2823" max="2823" width="9.85546875" style="22" customWidth="1"/>
    <col min="2824" max="2824" width="11.7109375" style="22" bestFit="1" customWidth="1"/>
    <col min="2825" max="2827" width="11.140625" style="22" bestFit="1" customWidth="1"/>
    <col min="2828" max="2828" width="10.85546875" style="22" bestFit="1" customWidth="1"/>
    <col min="2829" max="2829" width="11.140625" style="22" bestFit="1" customWidth="1"/>
    <col min="2830" max="3071" width="9.140625" style="22"/>
    <col min="3072" max="3072" width="7" style="22" customWidth="1"/>
    <col min="3073" max="3073" width="8.5703125" style="22" customWidth="1"/>
    <col min="3074" max="3074" width="13.42578125" style="22" bestFit="1" customWidth="1"/>
    <col min="3075" max="3075" width="4.85546875" style="22" bestFit="1" customWidth="1"/>
    <col min="3076" max="3076" width="10.28515625" style="22" bestFit="1" customWidth="1"/>
    <col min="3077" max="3077" width="7.28515625" style="22" bestFit="1" customWidth="1"/>
    <col min="3078" max="3078" width="10.28515625" style="22" bestFit="1" customWidth="1"/>
    <col min="3079" max="3079" width="9.85546875" style="22" customWidth="1"/>
    <col min="3080" max="3080" width="11.7109375" style="22" bestFit="1" customWidth="1"/>
    <col min="3081" max="3083" width="11.140625" style="22" bestFit="1" customWidth="1"/>
    <col min="3084" max="3084" width="10.85546875" style="22" bestFit="1" customWidth="1"/>
    <col min="3085" max="3085" width="11.140625" style="22" bestFit="1" customWidth="1"/>
    <col min="3086" max="3327" width="9.140625" style="22"/>
    <col min="3328" max="3328" width="7" style="22" customWidth="1"/>
    <col min="3329" max="3329" width="8.5703125" style="22" customWidth="1"/>
    <col min="3330" max="3330" width="13.42578125" style="22" bestFit="1" customWidth="1"/>
    <col min="3331" max="3331" width="4.85546875" style="22" bestFit="1" customWidth="1"/>
    <col min="3332" max="3332" width="10.28515625" style="22" bestFit="1" customWidth="1"/>
    <col min="3333" max="3333" width="7.28515625" style="22" bestFit="1" customWidth="1"/>
    <col min="3334" max="3334" width="10.28515625" style="22" bestFit="1" customWidth="1"/>
    <col min="3335" max="3335" width="9.85546875" style="22" customWidth="1"/>
    <col min="3336" max="3336" width="11.7109375" style="22" bestFit="1" customWidth="1"/>
    <col min="3337" max="3339" width="11.140625" style="22" bestFit="1" customWidth="1"/>
    <col min="3340" max="3340" width="10.85546875" style="22" bestFit="1" customWidth="1"/>
    <col min="3341" max="3341" width="11.140625" style="22" bestFit="1" customWidth="1"/>
    <col min="3342" max="3583" width="9.140625" style="22"/>
    <col min="3584" max="3584" width="7" style="22" customWidth="1"/>
    <col min="3585" max="3585" width="8.5703125" style="22" customWidth="1"/>
    <col min="3586" max="3586" width="13.42578125" style="22" bestFit="1" customWidth="1"/>
    <col min="3587" max="3587" width="4.85546875" style="22" bestFit="1" customWidth="1"/>
    <col min="3588" max="3588" width="10.28515625" style="22" bestFit="1" customWidth="1"/>
    <col min="3589" max="3589" width="7.28515625" style="22" bestFit="1" customWidth="1"/>
    <col min="3590" max="3590" width="10.28515625" style="22" bestFit="1" customWidth="1"/>
    <col min="3591" max="3591" width="9.85546875" style="22" customWidth="1"/>
    <col min="3592" max="3592" width="11.7109375" style="22" bestFit="1" customWidth="1"/>
    <col min="3593" max="3595" width="11.140625" style="22" bestFit="1" customWidth="1"/>
    <col min="3596" max="3596" width="10.85546875" style="22" bestFit="1" customWidth="1"/>
    <col min="3597" max="3597" width="11.140625" style="22" bestFit="1" customWidth="1"/>
    <col min="3598" max="3839" width="9.140625" style="22"/>
    <col min="3840" max="3840" width="7" style="22" customWidth="1"/>
    <col min="3841" max="3841" width="8.5703125" style="22" customWidth="1"/>
    <col min="3842" max="3842" width="13.42578125" style="22" bestFit="1" customWidth="1"/>
    <col min="3843" max="3843" width="4.85546875" style="22" bestFit="1" customWidth="1"/>
    <col min="3844" max="3844" width="10.28515625" style="22" bestFit="1" customWidth="1"/>
    <col min="3845" max="3845" width="7.28515625" style="22" bestFit="1" customWidth="1"/>
    <col min="3846" max="3846" width="10.28515625" style="22" bestFit="1" customWidth="1"/>
    <col min="3847" max="3847" width="9.85546875" style="22" customWidth="1"/>
    <col min="3848" max="3848" width="11.7109375" style="22" bestFit="1" customWidth="1"/>
    <col min="3849" max="3851" width="11.140625" style="22" bestFit="1" customWidth="1"/>
    <col min="3852" max="3852" width="10.85546875" style="22" bestFit="1" customWidth="1"/>
    <col min="3853" max="3853" width="11.140625" style="22" bestFit="1" customWidth="1"/>
    <col min="3854" max="4095" width="9.140625" style="22"/>
    <col min="4096" max="4096" width="7" style="22" customWidth="1"/>
    <col min="4097" max="4097" width="8.5703125" style="22" customWidth="1"/>
    <col min="4098" max="4098" width="13.42578125" style="22" bestFit="1" customWidth="1"/>
    <col min="4099" max="4099" width="4.85546875" style="22" bestFit="1" customWidth="1"/>
    <col min="4100" max="4100" width="10.28515625" style="22" bestFit="1" customWidth="1"/>
    <col min="4101" max="4101" width="7.28515625" style="22" bestFit="1" customWidth="1"/>
    <col min="4102" max="4102" width="10.28515625" style="22" bestFit="1" customWidth="1"/>
    <col min="4103" max="4103" width="9.85546875" style="22" customWidth="1"/>
    <col min="4104" max="4104" width="11.7109375" style="22" bestFit="1" customWidth="1"/>
    <col min="4105" max="4107" width="11.140625" style="22" bestFit="1" customWidth="1"/>
    <col min="4108" max="4108" width="10.85546875" style="22" bestFit="1" customWidth="1"/>
    <col min="4109" max="4109" width="11.140625" style="22" bestFit="1" customWidth="1"/>
    <col min="4110" max="4351" width="9.140625" style="22"/>
    <col min="4352" max="4352" width="7" style="22" customWidth="1"/>
    <col min="4353" max="4353" width="8.5703125" style="22" customWidth="1"/>
    <col min="4354" max="4354" width="13.42578125" style="22" bestFit="1" customWidth="1"/>
    <col min="4355" max="4355" width="4.85546875" style="22" bestFit="1" customWidth="1"/>
    <col min="4356" max="4356" width="10.28515625" style="22" bestFit="1" customWidth="1"/>
    <col min="4357" max="4357" width="7.28515625" style="22" bestFit="1" customWidth="1"/>
    <col min="4358" max="4358" width="10.28515625" style="22" bestFit="1" customWidth="1"/>
    <col min="4359" max="4359" width="9.85546875" style="22" customWidth="1"/>
    <col min="4360" max="4360" width="11.7109375" style="22" bestFit="1" customWidth="1"/>
    <col min="4361" max="4363" width="11.140625" style="22" bestFit="1" customWidth="1"/>
    <col min="4364" max="4364" width="10.85546875" style="22" bestFit="1" customWidth="1"/>
    <col min="4365" max="4365" width="11.140625" style="22" bestFit="1" customWidth="1"/>
    <col min="4366" max="4607" width="9.140625" style="22"/>
    <col min="4608" max="4608" width="7" style="22" customWidth="1"/>
    <col min="4609" max="4609" width="8.5703125" style="22" customWidth="1"/>
    <col min="4610" max="4610" width="13.42578125" style="22" bestFit="1" customWidth="1"/>
    <col min="4611" max="4611" width="4.85546875" style="22" bestFit="1" customWidth="1"/>
    <col min="4612" max="4612" width="10.28515625" style="22" bestFit="1" customWidth="1"/>
    <col min="4613" max="4613" width="7.28515625" style="22" bestFit="1" customWidth="1"/>
    <col min="4614" max="4614" width="10.28515625" style="22" bestFit="1" customWidth="1"/>
    <col min="4615" max="4615" width="9.85546875" style="22" customWidth="1"/>
    <col min="4616" max="4616" width="11.7109375" style="22" bestFit="1" customWidth="1"/>
    <col min="4617" max="4619" width="11.140625" style="22" bestFit="1" customWidth="1"/>
    <col min="4620" max="4620" width="10.85546875" style="22" bestFit="1" customWidth="1"/>
    <col min="4621" max="4621" width="11.140625" style="22" bestFit="1" customWidth="1"/>
    <col min="4622" max="4863" width="9.140625" style="22"/>
    <col min="4864" max="4864" width="7" style="22" customWidth="1"/>
    <col min="4865" max="4865" width="8.5703125" style="22" customWidth="1"/>
    <col min="4866" max="4866" width="13.42578125" style="22" bestFit="1" customWidth="1"/>
    <col min="4867" max="4867" width="4.85546875" style="22" bestFit="1" customWidth="1"/>
    <col min="4868" max="4868" width="10.28515625" style="22" bestFit="1" customWidth="1"/>
    <col min="4869" max="4869" width="7.28515625" style="22" bestFit="1" customWidth="1"/>
    <col min="4870" max="4870" width="10.28515625" style="22" bestFit="1" customWidth="1"/>
    <col min="4871" max="4871" width="9.85546875" style="22" customWidth="1"/>
    <col min="4872" max="4872" width="11.7109375" style="22" bestFit="1" customWidth="1"/>
    <col min="4873" max="4875" width="11.140625" style="22" bestFit="1" customWidth="1"/>
    <col min="4876" max="4876" width="10.85546875" style="22" bestFit="1" customWidth="1"/>
    <col min="4877" max="4877" width="11.140625" style="22" bestFit="1" customWidth="1"/>
    <col min="4878" max="5119" width="9.140625" style="22"/>
    <col min="5120" max="5120" width="7" style="22" customWidth="1"/>
    <col min="5121" max="5121" width="8.5703125" style="22" customWidth="1"/>
    <col min="5122" max="5122" width="13.42578125" style="22" bestFit="1" customWidth="1"/>
    <col min="5123" max="5123" width="4.85546875" style="22" bestFit="1" customWidth="1"/>
    <col min="5124" max="5124" width="10.28515625" style="22" bestFit="1" customWidth="1"/>
    <col min="5125" max="5125" width="7.28515625" style="22" bestFit="1" customWidth="1"/>
    <col min="5126" max="5126" width="10.28515625" style="22" bestFit="1" customWidth="1"/>
    <col min="5127" max="5127" width="9.85546875" style="22" customWidth="1"/>
    <col min="5128" max="5128" width="11.7109375" style="22" bestFit="1" customWidth="1"/>
    <col min="5129" max="5131" width="11.140625" style="22" bestFit="1" customWidth="1"/>
    <col min="5132" max="5132" width="10.85546875" style="22" bestFit="1" customWidth="1"/>
    <col min="5133" max="5133" width="11.140625" style="22" bestFit="1" customWidth="1"/>
    <col min="5134" max="5375" width="9.140625" style="22"/>
    <col min="5376" max="5376" width="7" style="22" customWidth="1"/>
    <col min="5377" max="5377" width="8.5703125" style="22" customWidth="1"/>
    <col min="5378" max="5378" width="13.42578125" style="22" bestFit="1" customWidth="1"/>
    <col min="5379" max="5379" width="4.85546875" style="22" bestFit="1" customWidth="1"/>
    <col min="5380" max="5380" width="10.28515625" style="22" bestFit="1" customWidth="1"/>
    <col min="5381" max="5381" width="7.28515625" style="22" bestFit="1" customWidth="1"/>
    <col min="5382" max="5382" width="10.28515625" style="22" bestFit="1" customWidth="1"/>
    <col min="5383" max="5383" width="9.85546875" style="22" customWidth="1"/>
    <col min="5384" max="5384" width="11.7109375" style="22" bestFit="1" customWidth="1"/>
    <col min="5385" max="5387" width="11.140625" style="22" bestFit="1" customWidth="1"/>
    <col min="5388" max="5388" width="10.85546875" style="22" bestFit="1" customWidth="1"/>
    <col min="5389" max="5389" width="11.140625" style="22" bestFit="1" customWidth="1"/>
    <col min="5390" max="5631" width="9.140625" style="22"/>
    <col min="5632" max="5632" width="7" style="22" customWidth="1"/>
    <col min="5633" max="5633" width="8.5703125" style="22" customWidth="1"/>
    <col min="5634" max="5634" width="13.42578125" style="22" bestFit="1" customWidth="1"/>
    <col min="5635" max="5635" width="4.85546875" style="22" bestFit="1" customWidth="1"/>
    <col min="5636" max="5636" width="10.28515625" style="22" bestFit="1" customWidth="1"/>
    <col min="5637" max="5637" width="7.28515625" style="22" bestFit="1" customWidth="1"/>
    <col min="5638" max="5638" width="10.28515625" style="22" bestFit="1" customWidth="1"/>
    <col min="5639" max="5639" width="9.85546875" style="22" customWidth="1"/>
    <col min="5640" max="5640" width="11.7109375" style="22" bestFit="1" customWidth="1"/>
    <col min="5641" max="5643" width="11.140625" style="22" bestFit="1" customWidth="1"/>
    <col min="5644" max="5644" width="10.85546875" style="22" bestFit="1" customWidth="1"/>
    <col min="5645" max="5645" width="11.140625" style="22" bestFit="1" customWidth="1"/>
    <col min="5646" max="5887" width="9.140625" style="22"/>
    <col min="5888" max="5888" width="7" style="22" customWidth="1"/>
    <col min="5889" max="5889" width="8.5703125" style="22" customWidth="1"/>
    <col min="5890" max="5890" width="13.42578125" style="22" bestFit="1" customWidth="1"/>
    <col min="5891" max="5891" width="4.85546875" style="22" bestFit="1" customWidth="1"/>
    <col min="5892" max="5892" width="10.28515625" style="22" bestFit="1" customWidth="1"/>
    <col min="5893" max="5893" width="7.28515625" style="22" bestFit="1" customWidth="1"/>
    <col min="5894" max="5894" width="10.28515625" style="22" bestFit="1" customWidth="1"/>
    <col min="5895" max="5895" width="9.85546875" style="22" customWidth="1"/>
    <col min="5896" max="5896" width="11.7109375" style="22" bestFit="1" customWidth="1"/>
    <col min="5897" max="5899" width="11.140625" style="22" bestFit="1" customWidth="1"/>
    <col min="5900" max="5900" width="10.85546875" style="22" bestFit="1" customWidth="1"/>
    <col min="5901" max="5901" width="11.140625" style="22" bestFit="1" customWidth="1"/>
    <col min="5902" max="6143" width="9.140625" style="22"/>
    <col min="6144" max="6144" width="7" style="22" customWidth="1"/>
    <col min="6145" max="6145" width="8.5703125" style="22" customWidth="1"/>
    <col min="6146" max="6146" width="13.42578125" style="22" bestFit="1" customWidth="1"/>
    <col min="6147" max="6147" width="4.85546875" style="22" bestFit="1" customWidth="1"/>
    <col min="6148" max="6148" width="10.28515625" style="22" bestFit="1" customWidth="1"/>
    <col min="6149" max="6149" width="7.28515625" style="22" bestFit="1" customWidth="1"/>
    <col min="6150" max="6150" width="10.28515625" style="22" bestFit="1" customWidth="1"/>
    <col min="6151" max="6151" width="9.85546875" style="22" customWidth="1"/>
    <col min="6152" max="6152" width="11.7109375" style="22" bestFit="1" customWidth="1"/>
    <col min="6153" max="6155" width="11.140625" style="22" bestFit="1" customWidth="1"/>
    <col min="6156" max="6156" width="10.85546875" style="22" bestFit="1" customWidth="1"/>
    <col min="6157" max="6157" width="11.140625" style="22" bestFit="1" customWidth="1"/>
    <col min="6158" max="6399" width="9.140625" style="22"/>
    <col min="6400" max="6400" width="7" style="22" customWidth="1"/>
    <col min="6401" max="6401" width="8.5703125" style="22" customWidth="1"/>
    <col min="6402" max="6402" width="13.42578125" style="22" bestFit="1" customWidth="1"/>
    <col min="6403" max="6403" width="4.85546875" style="22" bestFit="1" customWidth="1"/>
    <col min="6404" max="6404" width="10.28515625" style="22" bestFit="1" customWidth="1"/>
    <col min="6405" max="6405" width="7.28515625" style="22" bestFit="1" customWidth="1"/>
    <col min="6406" max="6406" width="10.28515625" style="22" bestFit="1" customWidth="1"/>
    <col min="6407" max="6407" width="9.85546875" style="22" customWidth="1"/>
    <col min="6408" max="6408" width="11.7109375" style="22" bestFit="1" customWidth="1"/>
    <col min="6409" max="6411" width="11.140625" style="22" bestFit="1" customWidth="1"/>
    <col min="6412" max="6412" width="10.85546875" style="22" bestFit="1" customWidth="1"/>
    <col min="6413" max="6413" width="11.140625" style="22" bestFit="1" customWidth="1"/>
    <col min="6414" max="6655" width="9.140625" style="22"/>
    <col min="6656" max="6656" width="7" style="22" customWidth="1"/>
    <col min="6657" max="6657" width="8.5703125" style="22" customWidth="1"/>
    <col min="6658" max="6658" width="13.42578125" style="22" bestFit="1" customWidth="1"/>
    <col min="6659" max="6659" width="4.85546875" style="22" bestFit="1" customWidth="1"/>
    <col min="6660" max="6660" width="10.28515625" style="22" bestFit="1" customWidth="1"/>
    <col min="6661" max="6661" width="7.28515625" style="22" bestFit="1" customWidth="1"/>
    <col min="6662" max="6662" width="10.28515625" style="22" bestFit="1" customWidth="1"/>
    <col min="6663" max="6663" width="9.85546875" style="22" customWidth="1"/>
    <col min="6664" max="6664" width="11.7109375" style="22" bestFit="1" customWidth="1"/>
    <col min="6665" max="6667" width="11.140625" style="22" bestFit="1" customWidth="1"/>
    <col min="6668" max="6668" width="10.85546875" style="22" bestFit="1" customWidth="1"/>
    <col min="6669" max="6669" width="11.140625" style="22" bestFit="1" customWidth="1"/>
    <col min="6670" max="6911" width="9.140625" style="22"/>
    <col min="6912" max="6912" width="7" style="22" customWidth="1"/>
    <col min="6913" max="6913" width="8.5703125" style="22" customWidth="1"/>
    <col min="6914" max="6914" width="13.42578125" style="22" bestFit="1" customWidth="1"/>
    <col min="6915" max="6915" width="4.85546875" style="22" bestFit="1" customWidth="1"/>
    <col min="6916" max="6916" width="10.28515625" style="22" bestFit="1" customWidth="1"/>
    <col min="6917" max="6917" width="7.28515625" style="22" bestFit="1" customWidth="1"/>
    <col min="6918" max="6918" width="10.28515625" style="22" bestFit="1" customWidth="1"/>
    <col min="6919" max="6919" width="9.85546875" style="22" customWidth="1"/>
    <col min="6920" max="6920" width="11.7109375" style="22" bestFit="1" customWidth="1"/>
    <col min="6921" max="6923" width="11.140625" style="22" bestFit="1" customWidth="1"/>
    <col min="6924" max="6924" width="10.85546875" style="22" bestFit="1" customWidth="1"/>
    <col min="6925" max="6925" width="11.140625" style="22" bestFit="1" customWidth="1"/>
    <col min="6926" max="7167" width="9.140625" style="22"/>
    <col min="7168" max="7168" width="7" style="22" customWidth="1"/>
    <col min="7169" max="7169" width="8.5703125" style="22" customWidth="1"/>
    <col min="7170" max="7170" width="13.42578125" style="22" bestFit="1" customWidth="1"/>
    <col min="7171" max="7171" width="4.85546875" style="22" bestFit="1" customWidth="1"/>
    <col min="7172" max="7172" width="10.28515625" style="22" bestFit="1" customWidth="1"/>
    <col min="7173" max="7173" width="7.28515625" style="22" bestFit="1" customWidth="1"/>
    <col min="7174" max="7174" width="10.28515625" style="22" bestFit="1" customWidth="1"/>
    <col min="7175" max="7175" width="9.85546875" style="22" customWidth="1"/>
    <col min="7176" max="7176" width="11.7109375" style="22" bestFit="1" customWidth="1"/>
    <col min="7177" max="7179" width="11.140625" style="22" bestFit="1" customWidth="1"/>
    <col min="7180" max="7180" width="10.85546875" style="22" bestFit="1" customWidth="1"/>
    <col min="7181" max="7181" width="11.140625" style="22" bestFit="1" customWidth="1"/>
    <col min="7182" max="7423" width="9.140625" style="22"/>
    <col min="7424" max="7424" width="7" style="22" customWidth="1"/>
    <col min="7425" max="7425" width="8.5703125" style="22" customWidth="1"/>
    <col min="7426" max="7426" width="13.42578125" style="22" bestFit="1" customWidth="1"/>
    <col min="7427" max="7427" width="4.85546875" style="22" bestFit="1" customWidth="1"/>
    <col min="7428" max="7428" width="10.28515625" style="22" bestFit="1" customWidth="1"/>
    <col min="7429" max="7429" width="7.28515625" style="22" bestFit="1" customWidth="1"/>
    <col min="7430" max="7430" width="10.28515625" style="22" bestFit="1" customWidth="1"/>
    <col min="7431" max="7431" width="9.85546875" style="22" customWidth="1"/>
    <col min="7432" max="7432" width="11.7109375" style="22" bestFit="1" customWidth="1"/>
    <col min="7433" max="7435" width="11.140625" style="22" bestFit="1" customWidth="1"/>
    <col min="7436" max="7436" width="10.85546875" style="22" bestFit="1" customWidth="1"/>
    <col min="7437" max="7437" width="11.140625" style="22" bestFit="1" customWidth="1"/>
    <col min="7438" max="7679" width="9.140625" style="22"/>
    <col min="7680" max="7680" width="7" style="22" customWidth="1"/>
    <col min="7681" max="7681" width="8.5703125" style="22" customWidth="1"/>
    <col min="7682" max="7682" width="13.42578125" style="22" bestFit="1" customWidth="1"/>
    <col min="7683" max="7683" width="4.85546875" style="22" bestFit="1" customWidth="1"/>
    <col min="7684" max="7684" width="10.28515625" style="22" bestFit="1" customWidth="1"/>
    <col min="7685" max="7685" width="7.28515625" style="22" bestFit="1" customWidth="1"/>
    <col min="7686" max="7686" width="10.28515625" style="22" bestFit="1" customWidth="1"/>
    <col min="7687" max="7687" width="9.85546875" style="22" customWidth="1"/>
    <col min="7688" max="7688" width="11.7109375" style="22" bestFit="1" customWidth="1"/>
    <col min="7689" max="7691" width="11.140625" style="22" bestFit="1" customWidth="1"/>
    <col min="7692" max="7692" width="10.85546875" style="22" bestFit="1" customWidth="1"/>
    <col min="7693" max="7693" width="11.140625" style="22" bestFit="1" customWidth="1"/>
    <col min="7694" max="7935" width="9.140625" style="22"/>
    <col min="7936" max="7936" width="7" style="22" customWidth="1"/>
    <col min="7937" max="7937" width="8.5703125" style="22" customWidth="1"/>
    <col min="7938" max="7938" width="13.42578125" style="22" bestFit="1" customWidth="1"/>
    <col min="7939" max="7939" width="4.85546875" style="22" bestFit="1" customWidth="1"/>
    <col min="7940" max="7940" width="10.28515625" style="22" bestFit="1" customWidth="1"/>
    <col min="7941" max="7941" width="7.28515625" style="22" bestFit="1" customWidth="1"/>
    <col min="7942" max="7942" width="10.28515625" style="22" bestFit="1" customWidth="1"/>
    <col min="7943" max="7943" width="9.85546875" style="22" customWidth="1"/>
    <col min="7944" max="7944" width="11.7109375" style="22" bestFit="1" customWidth="1"/>
    <col min="7945" max="7947" width="11.140625" style="22" bestFit="1" customWidth="1"/>
    <col min="7948" max="7948" width="10.85546875" style="22" bestFit="1" customWidth="1"/>
    <col min="7949" max="7949" width="11.140625" style="22" bestFit="1" customWidth="1"/>
    <col min="7950" max="8191" width="9.140625" style="22"/>
    <col min="8192" max="8192" width="7" style="22" customWidth="1"/>
    <col min="8193" max="8193" width="8.5703125" style="22" customWidth="1"/>
    <col min="8194" max="8194" width="13.42578125" style="22" bestFit="1" customWidth="1"/>
    <col min="8195" max="8195" width="4.85546875" style="22" bestFit="1" customWidth="1"/>
    <col min="8196" max="8196" width="10.28515625" style="22" bestFit="1" customWidth="1"/>
    <col min="8197" max="8197" width="7.28515625" style="22" bestFit="1" customWidth="1"/>
    <col min="8198" max="8198" width="10.28515625" style="22" bestFit="1" customWidth="1"/>
    <col min="8199" max="8199" width="9.85546875" style="22" customWidth="1"/>
    <col min="8200" max="8200" width="11.7109375" style="22" bestFit="1" customWidth="1"/>
    <col min="8201" max="8203" width="11.140625" style="22" bestFit="1" customWidth="1"/>
    <col min="8204" max="8204" width="10.85546875" style="22" bestFit="1" customWidth="1"/>
    <col min="8205" max="8205" width="11.140625" style="22" bestFit="1" customWidth="1"/>
    <col min="8206" max="8447" width="9.140625" style="22"/>
    <col min="8448" max="8448" width="7" style="22" customWidth="1"/>
    <col min="8449" max="8449" width="8.5703125" style="22" customWidth="1"/>
    <col min="8450" max="8450" width="13.42578125" style="22" bestFit="1" customWidth="1"/>
    <col min="8451" max="8451" width="4.85546875" style="22" bestFit="1" customWidth="1"/>
    <col min="8452" max="8452" width="10.28515625" style="22" bestFit="1" customWidth="1"/>
    <col min="8453" max="8453" width="7.28515625" style="22" bestFit="1" customWidth="1"/>
    <col min="8454" max="8454" width="10.28515625" style="22" bestFit="1" customWidth="1"/>
    <col min="8455" max="8455" width="9.85546875" style="22" customWidth="1"/>
    <col min="8456" max="8456" width="11.7109375" style="22" bestFit="1" customWidth="1"/>
    <col min="8457" max="8459" width="11.140625" style="22" bestFit="1" customWidth="1"/>
    <col min="8460" max="8460" width="10.85546875" style="22" bestFit="1" customWidth="1"/>
    <col min="8461" max="8461" width="11.140625" style="22" bestFit="1" customWidth="1"/>
    <col min="8462" max="8703" width="9.140625" style="22"/>
    <col min="8704" max="8704" width="7" style="22" customWidth="1"/>
    <col min="8705" max="8705" width="8.5703125" style="22" customWidth="1"/>
    <col min="8706" max="8706" width="13.42578125" style="22" bestFit="1" customWidth="1"/>
    <col min="8707" max="8707" width="4.85546875" style="22" bestFit="1" customWidth="1"/>
    <col min="8708" max="8708" width="10.28515625" style="22" bestFit="1" customWidth="1"/>
    <col min="8709" max="8709" width="7.28515625" style="22" bestFit="1" customWidth="1"/>
    <col min="8710" max="8710" width="10.28515625" style="22" bestFit="1" customWidth="1"/>
    <col min="8711" max="8711" width="9.85546875" style="22" customWidth="1"/>
    <col min="8712" max="8712" width="11.7109375" style="22" bestFit="1" customWidth="1"/>
    <col min="8713" max="8715" width="11.140625" style="22" bestFit="1" customWidth="1"/>
    <col min="8716" max="8716" width="10.85546875" style="22" bestFit="1" customWidth="1"/>
    <col min="8717" max="8717" width="11.140625" style="22" bestFit="1" customWidth="1"/>
    <col min="8718" max="8959" width="9.140625" style="22"/>
    <col min="8960" max="8960" width="7" style="22" customWidth="1"/>
    <col min="8961" max="8961" width="8.5703125" style="22" customWidth="1"/>
    <col min="8962" max="8962" width="13.42578125" style="22" bestFit="1" customWidth="1"/>
    <col min="8963" max="8963" width="4.85546875" style="22" bestFit="1" customWidth="1"/>
    <col min="8964" max="8964" width="10.28515625" style="22" bestFit="1" customWidth="1"/>
    <col min="8965" max="8965" width="7.28515625" style="22" bestFit="1" customWidth="1"/>
    <col min="8966" max="8966" width="10.28515625" style="22" bestFit="1" customWidth="1"/>
    <col min="8967" max="8967" width="9.85546875" style="22" customWidth="1"/>
    <col min="8968" max="8968" width="11.7109375" style="22" bestFit="1" customWidth="1"/>
    <col min="8969" max="8971" width="11.140625" style="22" bestFit="1" customWidth="1"/>
    <col min="8972" max="8972" width="10.85546875" style="22" bestFit="1" customWidth="1"/>
    <col min="8973" max="8973" width="11.140625" style="22" bestFit="1" customWidth="1"/>
    <col min="8974" max="9215" width="9.140625" style="22"/>
    <col min="9216" max="9216" width="7" style="22" customWidth="1"/>
    <col min="9217" max="9217" width="8.5703125" style="22" customWidth="1"/>
    <col min="9218" max="9218" width="13.42578125" style="22" bestFit="1" customWidth="1"/>
    <col min="9219" max="9219" width="4.85546875" style="22" bestFit="1" customWidth="1"/>
    <col min="9220" max="9220" width="10.28515625" style="22" bestFit="1" customWidth="1"/>
    <col min="9221" max="9221" width="7.28515625" style="22" bestFit="1" customWidth="1"/>
    <col min="9222" max="9222" width="10.28515625" style="22" bestFit="1" customWidth="1"/>
    <col min="9223" max="9223" width="9.85546875" style="22" customWidth="1"/>
    <col min="9224" max="9224" width="11.7109375" style="22" bestFit="1" customWidth="1"/>
    <col min="9225" max="9227" width="11.140625" style="22" bestFit="1" customWidth="1"/>
    <col min="9228" max="9228" width="10.85546875" style="22" bestFit="1" customWidth="1"/>
    <col min="9229" max="9229" width="11.140625" style="22" bestFit="1" customWidth="1"/>
    <col min="9230" max="9471" width="9.140625" style="22"/>
    <col min="9472" max="9472" width="7" style="22" customWidth="1"/>
    <col min="9473" max="9473" width="8.5703125" style="22" customWidth="1"/>
    <col min="9474" max="9474" width="13.42578125" style="22" bestFit="1" customWidth="1"/>
    <col min="9475" max="9475" width="4.85546875" style="22" bestFit="1" customWidth="1"/>
    <col min="9476" max="9476" width="10.28515625" style="22" bestFit="1" customWidth="1"/>
    <col min="9477" max="9477" width="7.28515625" style="22" bestFit="1" customWidth="1"/>
    <col min="9478" max="9478" width="10.28515625" style="22" bestFit="1" customWidth="1"/>
    <col min="9479" max="9479" width="9.85546875" style="22" customWidth="1"/>
    <col min="9480" max="9480" width="11.7109375" style="22" bestFit="1" customWidth="1"/>
    <col min="9481" max="9483" width="11.140625" style="22" bestFit="1" customWidth="1"/>
    <col min="9484" max="9484" width="10.85546875" style="22" bestFit="1" customWidth="1"/>
    <col min="9485" max="9485" width="11.140625" style="22" bestFit="1" customWidth="1"/>
    <col min="9486" max="9727" width="9.140625" style="22"/>
    <col min="9728" max="9728" width="7" style="22" customWidth="1"/>
    <col min="9729" max="9729" width="8.5703125" style="22" customWidth="1"/>
    <col min="9730" max="9730" width="13.42578125" style="22" bestFit="1" customWidth="1"/>
    <col min="9731" max="9731" width="4.85546875" style="22" bestFit="1" customWidth="1"/>
    <col min="9732" max="9732" width="10.28515625" style="22" bestFit="1" customWidth="1"/>
    <col min="9733" max="9733" width="7.28515625" style="22" bestFit="1" customWidth="1"/>
    <col min="9734" max="9734" width="10.28515625" style="22" bestFit="1" customWidth="1"/>
    <col min="9735" max="9735" width="9.85546875" style="22" customWidth="1"/>
    <col min="9736" max="9736" width="11.7109375" style="22" bestFit="1" customWidth="1"/>
    <col min="9737" max="9739" width="11.140625" style="22" bestFit="1" customWidth="1"/>
    <col min="9740" max="9740" width="10.85546875" style="22" bestFit="1" customWidth="1"/>
    <col min="9741" max="9741" width="11.140625" style="22" bestFit="1" customWidth="1"/>
    <col min="9742" max="9983" width="9.140625" style="22"/>
    <col min="9984" max="9984" width="7" style="22" customWidth="1"/>
    <col min="9985" max="9985" width="8.5703125" style="22" customWidth="1"/>
    <col min="9986" max="9986" width="13.42578125" style="22" bestFit="1" customWidth="1"/>
    <col min="9987" max="9987" width="4.85546875" style="22" bestFit="1" customWidth="1"/>
    <col min="9988" max="9988" width="10.28515625" style="22" bestFit="1" customWidth="1"/>
    <col min="9989" max="9989" width="7.28515625" style="22" bestFit="1" customWidth="1"/>
    <col min="9990" max="9990" width="10.28515625" style="22" bestFit="1" customWidth="1"/>
    <col min="9991" max="9991" width="9.85546875" style="22" customWidth="1"/>
    <col min="9992" max="9992" width="11.7109375" style="22" bestFit="1" customWidth="1"/>
    <col min="9993" max="9995" width="11.140625" style="22" bestFit="1" customWidth="1"/>
    <col min="9996" max="9996" width="10.85546875" style="22" bestFit="1" customWidth="1"/>
    <col min="9997" max="9997" width="11.140625" style="22" bestFit="1" customWidth="1"/>
    <col min="9998" max="10239" width="9.140625" style="22"/>
    <col min="10240" max="10240" width="7" style="22" customWidth="1"/>
    <col min="10241" max="10241" width="8.5703125" style="22" customWidth="1"/>
    <col min="10242" max="10242" width="13.42578125" style="22" bestFit="1" customWidth="1"/>
    <col min="10243" max="10243" width="4.85546875" style="22" bestFit="1" customWidth="1"/>
    <col min="10244" max="10244" width="10.28515625" style="22" bestFit="1" customWidth="1"/>
    <col min="10245" max="10245" width="7.28515625" style="22" bestFit="1" customWidth="1"/>
    <col min="10246" max="10246" width="10.28515625" style="22" bestFit="1" customWidth="1"/>
    <col min="10247" max="10247" width="9.85546875" style="22" customWidth="1"/>
    <col min="10248" max="10248" width="11.7109375" style="22" bestFit="1" customWidth="1"/>
    <col min="10249" max="10251" width="11.140625" style="22" bestFit="1" customWidth="1"/>
    <col min="10252" max="10252" width="10.85546875" style="22" bestFit="1" customWidth="1"/>
    <col min="10253" max="10253" width="11.140625" style="22" bestFit="1" customWidth="1"/>
    <col min="10254" max="10495" width="9.140625" style="22"/>
    <col min="10496" max="10496" width="7" style="22" customWidth="1"/>
    <col min="10497" max="10497" width="8.5703125" style="22" customWidth="1"/>
    <col min="10498" max="10498" width="13.42578125" style="22" bestFit="1" customWidth="1"/>
    <col min="10499" max="10499" width="4.85546875" style="22" bestFit="1" customWidth="1"/>
    <col min="10500" max="10500" width="10.28515625" style="22" bestFit="1" customWidth="1"/>
    <col min="10501" max="10501" width="7.28515625" style="22" bestFit="1" customWidth="1"/>
    <col min="10502" max="10502" width="10.28515625" style="22" bestFit="1" customWidth="1"/>
    <col min="10503" max="10503" width="9.85546875" style="22" customWidth="1"/>
    <col min="10504" max="10504" width="11.7109375" style="22" bestFit="1" customWidth="1"/>
    <col min="10505" max="10507" width="11.140625" style="22" bestFit="1" customWidth="1"/>
    <col min="10508" max="10508" width="10.85546875" style="22" bestFit="1" customWidth="1"/>
    <col min="10509" max="10509" width="11.140625" style="22" bestFit="1" customWidth="1"/>
    <col min="10510" max="10751" width="9.140625" style="22"/>
    <col min="10752" max="10752" width="7" style="22" customWidth="1"/>
    <col min="10753" max="10753" width="8.5703125" style="22" customWidth="1"/>
    <col min="10754" max="10754" width="13.42578125" style="22" bestFit="1" customWidth="1"/>
    <col min="10755" max="10755" width="4.85546875" style="22" bestFit="1" customWidth="1"/>
    <col min="10756" max="10756" width="10.28515625" style="22" bestFit="1" customWidth="1"/>
    <col min="10757" max="10757" width="7.28515625" style="22" bestFit="1" customWidth="1"/>
    <col min="10758" max="10758" width="10.28515625" style="22" bestFit="1" customWidth="1"/>
    <col min="10759" max="10759" width="9.85546875" style="22" customWidth="1"/>
    <col min="10760" max="10760" width="11.7109375" style="22" bestFit="1" customWidth="1"/>
    <col min="10761" max="10763" width="11.140625" style="22" bestFit="1" customWidth="1"/>
    <col min="10764" max="10764" width="10.85546875" style="22" bestFit="1" customWidth="1"/>
    <col min="10765" max="10765" width="11.140625" style="22" bestFit="1" customWidth="1"/>
    <col min="10766" max="11007" width="9.140625" style="22"/>
    <col min="11008" max="11008" width="7" style="22" customWidth="1"/>
    <col min="11009" max="11009" width="8.5703125" style="22" customWidth="1"/>
    <col min="11010" max="11010" width="13.42578125" style="22" bestFit="1" customWidth="1"/>
    <col min="11011" max="11011" width="4.85546875" style="22" bestFit="1" customWidth="1"/>
    <col min="11012" max="11012" width="10.28515625" style="22" bestFit="1" customWidth="1"/>
    <col min="11013" max="11013" width="7.28515625" style="22" bestFit="1" customWidth="1"/>
    <col min="11014" max="11014" width="10.28515625" style="22" bestFit="1" customWidth="1"/>
    <col min="11015" max="11015" width="9.85546875" style="22" customWidth="1"/>
    <col min="11016" max="11016" width="11.7109375" style="22" bestFit="1" customWidth="1"/>
    <col min="11017" max="11019" width="11.140625" style="22" bestFit="1" customWidth="1"/>
    <col min="11020" max="11020" width="10.85546875" style="22" bestFit="1" customWidth="1"/>
    <col min="11021" max="11021" width="11.140625" style="22" bestFit="1" customWidth="1"/>
    <col min="11022" max="11263" width="9.140625" style="22"/>
    <col min="11264" max="11264" width="7" style="22" customWidth="1"/>
    <col min="11265" max="11265" width="8.5703125" style="22" customWidth="1"/>
    <col min="11266" max="11266" width="13.42578125" style="22" bestFit="1" customWidth="1"/>
    <col min="11267" max="11267" width="4.85546875" style="22" bestFit="1" customWidth="1"/>
    <col min="11268" max="11268" width="10.28515625" style="22" bestFit="1" customWidth="1"/>
    <col min="11269" max="11269" width="7.28515625" style="22" bestFit="1" customWidth="1"/>
    <col min="11270" max="11270" width="10.28515625" style="22" bestFit="1" customWidth="1"/>
    <col min="11271" max="11271" width="9.85546875" style="22" customWidth="1"/>
    <col min="11272" max="11272" width="11.7109375" style="22" bestFit="1" customWidth="1"/>
    <col min="11273" max="11275" width="11.140625" style="22" bestFit="1" customWidth="1"/>
    <col min="11276" max="11276" width="10.85546875" style="22" bestFit="1" customWidth="1"/>
    <col min="11277" max="11277" width="11.140625" style="22" bestFit="1" customWidth="1"/>
    <col min="11278" max="11519" width="9.140625" style="22"/>
    <col min="11520" max="11520" width="7" style="22" customWidth="1"/>
    <col min="11521" max="11521" width="8.5703125" style="22" customWidth="1"/>
    <col min="11522" max="11522" width="13.42578125" style="22" bestFit="1" customWidth="1"/>
    <col min="11523" max="11523" width="4.85546875" style="22" bestFit="1" customWidth="1"/>
    <col min="11524" max="11524" width="10.28515625" style="22" bestFit="1" customWidth="1"/>
    <col min="11525" max="11525" width="7.28515625" style="22" bestFit="1" customWidth="1"/>
    <col min="11526" max="11526" width="10.28515625" style="22" bestFit="1" customWidth="1"/>
    <col min="11527" max="11527" width="9.85546875" style="22" customWidth="1"/>
    <col min="11528" max="11528" width="11.7109375" style="22" bestFit="1" customWidth="1"/>
    <col min="11529" max="11531" width="11.140625" style="22" bestFit="1" customWidth="1"/>
    <col min="11532" max="11532" width="10.85546875" style="22" bestFit="1" customWidth="1"/>
    <col min="11533" max="11533" width="11.140625" style="22" bestFit="1" customWidth="1"/>
    <col min="11534" max="11775" width="9.140625" style="22"/>
    <col min="11776" max="11776" width="7" style="22" customWidth="1"/>
    <col min="11777" max="11777" width="8.5703125" style="22" customWidth="1"/>
    <col min="11778" max="11778" width="13.42578125" style="22" bestFit="1" customWidth="1"/>
    <col min="11779" max="11779" width="4.85546875" style="22" bestFit="1" customWidth="1"/>
    <col min="11780" max="11780" width="10.28515625" style="22" bestFit="1" customWidth="1"/>
    <col min="11781" max="11781" width="7.28515625" style="22" bestFit="1" customWidth="1"/>
    <col min="11782" max="11782" width="10.28515625" style="22" bestFit="1" customWidth="1"/>
    <col min="11783" max="11783" width="9.85546875" style="22" customWidth="1"/>
    <col min="11784" max="11784" width="11.7109375" style="22" bestFit="1" customWidth="1"/>
    <col min="11785" max="11787" width="11.140625" style="22" bestFit="1" customWidth="1"/>
    <col min="11788" max="11788" width="10.85546875" style="22" bestFit="1" customWidth="1"/>
    <col min="11789" max="11789" width="11.140625" style="22" bestFit="1" customWidth="1"/>
    <col min="11790" max="12031" width="9.140625" style="22"/>
    <col min="12032" max="12032" width="7" style="22" customWidth="1"/>
    <col min="12033" max="12033" width="8.5703125" style="22" customWidth="1"/>
    <col min="12034" max="12034" width="13.42578125" style="22" bestFit="1" customWidth="1"/>
    <col min="12035" max="12035" width="4.85546875" style="22" bestFit="1" customWidth="1"/>
    <col min="12036" max="12036" width="10.28515625" style="22" bestFit="1" customWidth="1"/>
    <col min="12037" max="12037" width="7.28515625" style="22" bestFit="1" customWidth="1"/>
    <col min="12038" max="12038" width="10.28515625" style="22" bestFit="1" customWidth="1"/>
    <col min="12039" max="12039" width="9.85546875" style="22" customWidth="1"/>
    <col min="12040" max="12040" width="11.7109375" style="22" bestFit="1" customWidth="1"/>
    <col min="12041" max="12043" width="11.140625" style="22" bestFit="1" customWidth="1"/>
    <col min="12044" max="12044" width="10.85546875" style="22" bestFit="1" customWidth="1"/>
    <col min="12045" max="12045" width="11.140625" style="22" bestFit="1" customWidth="1"/>
    <col min="12046" max="12287" width="9.140625" style="22"/>
    <col min="12288" max="12288" width="7" style="22" customWidth="1"/>
    <col min="12289" max="12289" width="8.5703125" style="22" customWidth="1"/>
    <col min="12290" max="12290" width="13.42578125" style="22" bestFit="1" customWidth="1"/>
    <col min="12291" max="12291" width="4.85546875" style="22" bestFit="1" customWidth="1"/>
    <col min="12292" max="12292" width="10.28515625" style="22" bestFit="1" customWidth="1"/>
    <col min="12293" max="12293" width="7.28515625" style="22" bestFit="1" customWidth="1"/>
    <col min="12294" max="12294" width="10.28515625" style="22" bestFit="1" customWidth="1"/>
    <col min="12295" max="12295" width="9.85546875" style="22" customWidth="1"/>
    <col min="12296" max="12296" width="11.7109375" style="22" bestFit="1" customWidth="1"/>
    <col min="12297" max="12299" width="11.140625" style="22" bestFit="1" customWidth="1"/>
    <col min="12300" max="12300" width="10.85546875" style="22" bestFit="1" customWidth="1"/>
    <col min="12301" max="12301" width="11.140625" style="22" bestFit="1" customWidth="1"/>
    <col min="12302" max="12543" width="9.140625" style="22"/>
    <col min="12544" max="12544" width="7" style="22" customWidth="1"/>
    <col min="12545" max="12545" width="8.5703125" style="22" customWidth="1"/>
    <col min="12546" max="12546" width="13.42578125" style="22" bestFit="1" customWidth="1"/>
    <col min="12547" max="12547" width="4.85546875" style="22" bestFit="1" customWidth="1"/>
    <col min="12548" max="12548" width="10.28515625" style="22" bestFit="1" customWidth="1"/>
    <col min="12549" max="12549" width="7.28515625" style="22" bestFit="1" customWidth="1"/>
    <col min="12550" max="12550" width="10.28515625" style="22" bestFit="1" customWidth="1"/>
    <col min="12551" max="12551" width="9.85546875" style="22" customWidth="1"/>
    <col min="12552" max="12552" width="11.7109375" style="22" bestFit="1" customWidth="1"/>
    <col min="12553" max="12555" width="11.140625" style="22" bestFit="1" customWidth="1"/>
    <col min="12556" max="12556" width="10.85546875" style="22" bestFit="1" customWidth="1"/>
    <col min="12557" max="12557" width="11.140625" style="22" bestFit="1" customWidth="1"/>
    <col min="12558" max="12799" width="9.140625" style="22"/>
    <col min="12800" max="12800" width="7" style="22" customWidth="1"/>
    <col min="12801" max="12801" width="8.5703125" style="22" customWidth="1"/>
    <col min="12802" max="12802" width="13.42578125" style="22" bestFit="1" customWidth="1"/>
    <col min="12803" max="12803" width="4.85546875" style="22" bestFit="1" customWidth="1"/>
    <col min="12804" max="12804" width="10.28515625" style="22" bestFit="1" customWidth="1"/>
    <col min="12805" max="12805" width="7.28515625" style="22" bestFit="1" customWidth="1"/>
    <col min="12806" max="12806" width="10.28515625" style="22" bestFit="1" customWidth="1"/>
    <col min="12807" max="12807" width="9.85546875" style="22" customWidth="1"/>
    <col min="12808" max="12808" width="11.7109375" style="22" bestFit="1" customWidth="1"/>
    <col min="12809" max="12811" width="11.140625" style="22" bestFit="1" customWidth="1"/>
    <col min="12812" max="12812" width="10.85546875" style="22" bestFit="1" customWidth="1"/>
    <col min="12813" max="12813" width="11.140625" style="22" bestFit="1" customWidth="1"/>
    <col min="12814" max="13055" width="9.140625" style="22"/>
    <col min="13056" max="13056" width="7" style="22" customWidth="1"/>
    <col min="13057" max="13057" width="8.5703125" style="22" customWidth="1"/>
    <col min="13058" max="13058" width="13.42578125" style="22" bestFit="1" customWidth="1"/>
    <col min="13059" max="13059" width="4.85546875" style="22" bestFit="1" customWidth="1"/>
    <col min="13060" max="13060" width="10.28515625" style="22" bestFit="1" customWidth="1"/>
    <col min="13061" max="13061" width="7.28515625" style="22" bestFit="1" customWidth="1"/>
    <col min="13062" max="13062" width="10.28515625" style="22" bestFit="1" customWidth="1"/>
    <col min="13063" max="13063" width="9.85546875" style="22" customWidth="1"/>
    <col min="13064" max="13064" width="11.7109375" style="22" bestFit="1" customWidth="1"/>
    <col min="13065" max="13067" width="11.140625" style="22" bestFit="1" customWidth="1"/>
    <col min="13068" max="13068" width="10.85546875" style="22" bestFit="1" customWidth="1"/>
    <col min="13069" max="13069" width="11.140625" style="22" bestFit="1" customWidth="1"/>
    <col min="13070" max="13311" width="9.140625" style="22"/>
    <col min="13312" max="13312" width="7" style="22" customWidth="1"/>
    <col min="13313" max="13313" width="8.5703125" style="22" customWidth="1"/>
    <col min="13314" max="13314" width="13.42578125" style="22" bestFit="1" customWidth="1"/>
    <col min="13315" max="13315" width="4.85546875" style="22" bestFit="1" customWidth="1"/>
    <col min="13316" max="13316" width="10.28515625" style="22" bestFit="1" customWidth="1"/>
    <col min="13317" max="13317" width="7.28515625" style="22" bestFit="1" customWidth="1"/>
    <col min="13318" max="13318" width="10.28515625" style="22" bestFit="1" customWidth="1"/>
    <col min="13319" max="13319" width="9.85546875" style="22" customWidth="1"/>
    <col min="13320" max="13320" width="11.7109375" style="22" bestFit="1" customWidth="1"/>
    <col min="13321" max="13323" width="11.140625" style="22" bestFit="1" customWidth="1"/>
    <col min="13324" max="13324" width="10.85546875" style="22" bestFit="1" customWidth="1"/>
    <col min="13325" max="13325" width="11.140625" style="22" bestFit="1" customWidth="1"/>
    <col min="13326" max="13567" width="9.140625" style="22"/>
    <col min="13568" max="13568" width="7" style="22" customWidth="1"/>
    <col min="13569" max="13569" width="8.5703125" style="22" customWidth="1"/>
    <col min="13570" max="13570" width="13.42578125" style="22" bestFit="1" customWidth="1"/>
    <col min="13571" max="13571" width="4.85546875" style="22" bestFit="1" customWidth="1"/>
    <col min="13572" max="13572" width="10.28515625" style="22" bestFit="1" customWidth="1"/>
    <col min="13573" max="13573" width="7.28515625" style="22" bestFit="1" customWidth="1"/>
    <col min="13574" max="13574" width="10.28515625" style="22" bestFit="1" customWidth="1"/>
    <col min="13575" max="13575" width="9.85546875" style="22" customWidth="1"/>
    <col min="13576" max="13576" width="11.7109375" style="22" bestFit="1" customWidth="1"/>
    <col min="13577" max="13579" width="11.140625" style="22" bestFit="1" customWidth="1"/>
    <col min="13580" max="13580" width="10.85546875" style="22" bestFit="1" customWidth="1"/>
    <col min="13581" max="13581" width="11.140625" style="22" bestFit="1" customWidth="1"/>
    <col min="13582" max="13823" width="9.140625" style="22"/>
    <col min="13824" max="13824" width="7" style="22" customWidth="1"/>
    <col min="13825" max="13825" width="8.5703125" style="22" customWidth="1"/>
    <col min="13826" max="13826" width="13.42578125" style="22" bestFit="1" customWidth="1"/>
    <col min="13827" max="13827" width="4.85546875" style="22" bestFit="1" customWidth="1"/>
    <col min="13828" max="13828" width="10.28515625" style="22" bestFit="1" customWidth="1"/>
    <col min="13829" max="13829" width="7.28515625" style="22" bestFit="1" customWidth="1"/>
    <col min="13830" max="13830" width="10.28515625" style="22" bestFit="1" customWidth="1"/>
    <col min="13831" max="13831" width="9.85546875" style="22" customWidth="1"/>
    <col min="13832" max="13832" width="11.7109375" style="22" bestFit="1" customWidth="1"/>
    <col min="13833" max="13835" width="11.140625" style="22" bestFit="1" customWidth="1"/>
    <col min="13836" max="13836" width="10.85546875" style="22" bestFit="1" customWidth="1"/>
    <col min="13837" max="13837" width="11.140625" style="22" bestFit="1" customWidth="1"/>
    <col min="13838" max="14079" width="9.140625" style="22"/>
    <col min="14080" max="14080" width="7" style="22" customWidth="1"/>
    <col min="14081" max="14081" width="8.5703125" style="22" customWidth="1"/>
    <col min="14082" max="14082" width="13.42578125" style="22" bestFit="1" customWidth="1"/>
    <col min="14083" max="14083" width="4.85546875" style="22" bestFit="1" customWidth="1"/>
    <col min="14084" max="14084" width="10.28515625" style="22" bestFit="1" customWidth="1"/>
    <col min="14085" max="14085" width="7.28515625" style="22" bestFit="1" customWidth="1"/>
    <col min="14086" max="14086" width="10.28515625" style="22" bestFit="1" customWidth="1"/>
    <col min="14087" max="14087" width="9.85546875" style="22" customWidth="1"/>
    <col min="14088" max="14088" width="11.7109375" style="22" bestFit="1" customWidth="1"/>
    <col min="14089" max="14091" width="11.140625" style="22" bestFit="1" customWidth="1"/>
    <col min="14092" max="14092" width="10.85546875" style="22" bestFit="1" customWidth="1"/>
    <col min="14093" max="14093" width="11.140625" style="22" bestFit="1" customWidth="1"/>
    <col min="14094" max="14335" width="9.140625" style="22"/>
    <col min="14336" max="14336" width="7" style="22" customWidth="1"/>
    <col min="14337" max="14337" width="8.5703125" style="22" customWidth="1"/>
    <col min="14338" max="14338" width="13.42578125" style="22" bestFit="1" customWidth="1"/>
    <col min="14339" max="14339" width="4.85546875" style="22" bestFit="1" customWidth="1"/>
    <col min="14340" max="14340" width="10.28515625" style="22" bestFit="1" customWidth="1"/>
    <col min="14341" max="14341" width="7.28515625" style="22" bestFit="1" customWidth="1"/>
    <col min="14342" max="14342" width="10.28515625" style="22" bestFit="1" customWidth="1"/>
    <col min="14343" max="14343" width="9.85546875" style="22" customWidth="1"/>
    <col min="14344" max="14344" width="11.7109375" style="22" bestFit="1" customWidth="1"/>
    <col min="14345" max="14347" width="11.140625" style="22" bestFit="1" customWidth="1"/>
    <col min="14348" max="14348" width="10.85546875" style="22" bestFit="1" customWidth="1"/>
    <col min="14349" max="14349" width="11.140625" style="22" bestFit="1" customWidth="1"/>
    <col min="14350" max="14591" width="9.140625" style="22"/>
    <col min="14592" max="14592" width="7" style="22" customWidth="1"/>
    <col min="14593" max="14593" width="8.5703125" style="22" customWidth="1"/>
    <col min="14594" max="14594" width="13.42578125" style="22" bestFit="1" customWidth="1"/>
    <col min="14595" max="14595" width="4.85546875" style="22" bestFit="1" customWidth="1"/>
    <col min="14596" max="14596" width="10.28515625" style="22" bestFit="1" customWidth="1"/>
    <col min="14597" max="14597" width="7.28515625" style="22" bestFit="1" customWidth="1"/>
    <col min="14598" max="14598" width="10.28515625" style="22" bestFit="1" customWidth="1"/>
    <col min="14599" max="14599" width="9.85546875" style="22" customWidth="1"/>
    <col min="14600" max="14600" width="11.7109375" style="22" bestFit="1" customWidth="1"/>
    <col min="14601" max="14603" width="11.140625" style="22" bestFit="1" customWidth="1"/>
    <col min="14604" max="14604" width="10.85546875" style="22" bestFit="1" customWidth="1"/>
    <col min="14605" max="14605" width="11.140625" style="22" bestFit="1" customWidth="1"/>
    <col min="14606" max="14847" width="9.140625" style="22"/>
    <col min="14848" max="14848" width="7" style="22" customWidth="1"/>
    <col min="14849" max="14849" width="8.5703125" style="22" customWidth="1"/>
    <col min="14850" max="14850" width="13.42578125" style="22" bestFit="1" customWidth="1"/>
    <col min="14851" max="14851" width="4.85546875" style="22" bestFit="1" customWidth="1"/>
    <col min="14852" max="14852" width="10.28515625" style="22" bestFit="1" customWidth="1"/>
    <col min="14853" max="14853" width="7.28515625" style="22" bestFit="1" customWidth="1"/>
    <col min="14854" max="14854" width="10.28515625" style="22" bestFit="1" customWidth="1"/>
    <col min="14855" max="14855" width="9.85546875" style="22" customWidth="1"/>
    <col min="14856" max="14856" width="11.7109375" style="22" bestFit="1" customWidth="1"/>
    <col min="14857" max="14859" width="11.140625" style="22" bestFit="1" customWidth="1"/>
    <col min="14860" max="14860" width="10.85546875" style="22" bestFit="1" customWidth="1"/>
    <col min="14861" max="14861" width="11.140625" style="22" bestFit="1" customWidth="1"/>
    <col min="14862" max="15103" width="9.140625" style="22"/>
    <col min="15104" max="15104" width="7" style="22" customWidth="1"/>
    <col min="15105" max="15105" width="8.5703125" style="22" customWidth="1"/>
    <col min="15106" max="15106" width="13.42578125" style="22" bestFit="1" customWidth="1"/>
    <col min="15107" max="15107" width="4.85546875" style="22" bestFit="1" customWidth="1"/>
    <col min="15108" max="15108" width="10.28515625" style="22" bestFit="1" customWidth="1"/>
    <col min="15109" max="15109" width="7.28515625" style="22" bestFit="1" customWidth="1"/>
    <col min="15110" max="15110" width="10.28515625" style="22" bestFit="1" customWidth="1"/>
    <col min="15111" max="15111" width="9.85546875" style="22" customWidth="1"/>
    <col min="15112" max="15112" width="11.7109375" style="22" bestFit="1" customWidth="1"/>
    <col min="15113" max="15115" width="11.140625" style="22" bestFit="1" customWidth="1"/>
    <col min="15116" max="15116" width="10.85546875" style="22" bestFit="1" customWidth="1"/>
    <col min="15117" max="15117" width="11.140625" style="22" bestFit="1" customWidth="1"/>
    <col min="15118" max="15359" width="9.140625" style="22"/>
    <col min="15360" max="15360" width="7" style="22" customWidth="1"/>
    <col min="15361" max="15361" width="8.5703125" style="22" customWidth="1"/>
    <col min="15362" max="15362" width="13.42578125" style="22" bestFit="1" customWidth="1"/>
    <col min="15363" max="15363" width="4.85546875" style="22" bestFit="1" customWidth="1"/>
    <col min="15364" max="15364" width="10.28515625" style="22" bestFit="1" customWidth="1"/>
    <col min="15365" max="15365" width="7.28515625" style="22" bestFit="1" customWidth="1"/>
    <col min="15366" max="15366" width="10.28515625" style="22" bestFit="1" customWidth="1"/>
    <col min="15367" max="15367" width="9.85546875" style="22" customWidth="1"/>
    <col min="15368" max="15368" width="11.7109375" style="22" bestFit="1" customWidth="1"/>
    <col min="15369" max="15371" width="11.140625" style="22" bestFit="1" customWidth="1"/>
    <col min="15372" max="15372" width="10.85546875" style="22" bestFit="1" customWidth="1"/>
    <col min="15373" max="15373" width="11.140625" style="22" bestFit="1" customWidth="1"/>
    <col min="15374" max="15615" width="9.140625" style="22"/>
    <col min="15616" max="15616" width="7" style="22" customWidth="1"/>
    <col min="15617" max="15617" width="8.5703125" style="22" customWidth="1"/>
    <col min="15618" max="15618" width="13.42578125" style="22" bestFit="1" customWidth="1"/>
    <col min="15619" max="15619" width="4.85546875" style="22" bestFit="1" customWidth="1"/>
    <col min="15620" max="15620" width="10.28515625" style="22" bestFit="1" customWidth="1"/>
    <col min="15621" max="15621" width="7.28515625" style="22" bestFit="1" customWidth="1"/>
    <col min="15622" max="15622" width="10.28515625" style="22" bestFit="1" customWidth="1"/>
    <col min="15623" max="15623" width="9.85546875" style="22" customWidth="1"/>
    <col min="15624" max="15624" width="11.7109375" style="22" bestFit="1" customWidth="1"/>
    <col min="15625" max="15627" width="11.140625" style="22" bestFit="1" customWidth="1"/>
    <col min="15628" max="15628" width="10.85546875" style="22" bestFit="1" customWidth="1"/>
    <col min="15629" max="15629" width="11.140625" style="22" bestFit="1" customWidth="1"/>
    <col min="15630" max="15871" width="9.140625" style="22"/>
    <col min="15872" max="15872" width="7" style="22" customWidth="1"/>
    <col min="15873" max="15873" width="8.5703125" style="22" customWidth="1"/>
    <col min="15874" max="15874" width="13.42578125" style="22" bestFit="1" customWidth="1"/>
    <col min="15875" max="15875" width="4.85546875" style="22" bestFit="1" customWidth="1"/>
    <col min="15876" max="15876" width="10.28515625" style="22" bestFit="1" customWidth="1"/>
    <col min="15877" max="15877" width="7.28515625" style="22" bestFit="1" customWidth="1"/>
    <col min="15878" max="15878" width="10.28515625" style="22" bestFit="1" customWidth="1"/>
    <col min="15879" max="15879" width="9.85546875" style="22" customWidth="1"/>
    <col min="15880" max="15880" width="11.7109375" style="22" bestFit="1" customWidth="1"/>
    <col min="15881" max="15883" width="11.140625" style="22" bestFit="1" customWidth="1"/>
    <col min="15884" max="15884" width="10.85546875" style="22" bestFit="1" customWidth="1"/>
    <col min="15885" max="15885" width="11.140625" style="22" bestFit="1" customWidth="1"/>
    <col min="15886" max="16127" width="9.140625" style="22"/>
    <col min="16128" max="16128" width="7" style="22" customWidth="1"/>
    <col min="16129" max="16129" width="8.5703125" style="22" customWidth="1"/>
    <col min="16130" max="16130" width="13.42578125" style="22" bestFit="1" customWidth="1"/>
    <col min="16131" max="16131" width="4.85546875" style="22" bestFit="1" customWidth="1"/>
    <col min="16132" max="16132" width="10.28515625" style="22" bestFit="1" customWidth="1"/>
    <col min="16133" max="16133" width="7.28515625" style="22" bestFit="1" customWidth="1"/>
    <col min="16134" max="16134" width="10.28515625" style="22" bestFit="1" customWidth="1"/>
    <col min="16135" max="16135" width="9.85546875" style="22" customWidth="1"/>
    <col min="16136" max="16136" width="11.7109375" style="22" bestFit="1" customWidth="1"/>
    <col min="16137" max="16139" width="11.140625" style="22" bestFit="1" customWidth="1"/>
    <col min="16140" max="16140" width="10.85546875" style="22" bestFit="1" customWidth="1"/>
    <col min="16141" max="16141" width="11.140625" style="22" bestFit="1" customWidth="1"/>
    <col min="16142" max="16384" width="9.140625" style="22"/>
  </cols>
  <sheetData>
    <row r="1" spans="1:25" ht="15.75" x14ac:dyDescent="0.25">
      <c r="B1" s="23" t="s">
        <v>52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80" t="s">
        <v>69</v>
      </c>
      <c r="N1" s="80"/>
      <c r="O1" s="80"/>
      <c r="P1" s="80"/>
      <c r="Q1" s="80"/>
      <c r="R1" s="80"/>
      <c r="S1" s="80"/>
      <c r="T1" s="80"/>
      <c r="U1" s="80"/>
      <c r="V1" s="80"/>
      <c r="W1" s="80"/>
    </row>
    <row r="2" spans="1:25" ht="15.75" thickBot="1" x14ac:dyDescent="0.3">
      <c r="B2" s="24"/>
      <c r="C2" s="24"/>
      <c r="D2" s="24"/>
      <c r="E2" s="24"/>
      <c r="F2" s="24"/>
      <c r="G2" s="24"/>
      <c r="H2" s="24"/>
      <c r="M2" s="81"/>
      <c r="N2" s="81"/>
      <c r="O2" s="81"/>
      <c r="P2" s="81"/>
      <c r="Q2" s="81"/>
      <c r="R2" s="81"/>
      <c r="S2" s="81"/>
      <c r="T2" s="82"/>
      <c r="U2" s="82"/>
      <c r="V2" s="82"/>
      <c r="W2" s="82"/>
    </row>
    <row r="3" spans="1:25" ht="57.75" thickBot="1" x14ac:dyDescent="0.3">
      <c r="A3" s="25" t="s">
        <v>53</v>
      </c>
      <c r="B3" s="26" t="s">
        <v>54</v>
      </c>
      <c r="C3" s="27" t="s">
        <v>55</v>
      </c>
      <c r="D3" s="28" t="s">
        <v>56</v>
      </c>
      <c r="E3" s="28" t="s">
        <v>57</v>
      </c>
      <c r="F3" s="28" t="s">
        <v>58</v>
      </c>
      <c r="G3" s="28" t="s">
        <v>59</v>
      </c>
      <c r="H3" s="28" t="s">
        <v>60</v>
      </c>
      <c r="I3" s="28" t="s">
        <v>61</v>
      </c>
      <c r="J3" s="28" t="s">
        <v>62</v>
      </c>
      <c r="K3" s="28" t="s">
        <v>63</v>
      </c>
      <c r="L3" s="29" t="s">
        <v>64</v>
      </c>
      <c r="M3" s="83" t="s">
        <v>54</v>
      </c>
      <c r="N3" s="84" t="s">
        <v>55</v>
      </c>
      <c r="O3" s="85" t="s">
        <v>56</v>
      </c>
      <c r="P3" s="85" t="s">
        <v>57</v>
      </c>
      <c r="Q3" s="85" t="s">
        <v>58</v>
      </c>
      <c r="R3" s="85" t="s">
        <v>59</v>
      </c>
      <c r="S3" s="85" t="s">
        <v>60</v>
      </c>
      <c r="T3" s="85" t="s">
        <v>61</v>
      </c>
      <c r="U3" s="85" t="s">
        <v>62</v>
      </c>
      <c r="V3" s="85" t="s">
        <v>63</v>
      </c>
      <c r="W3" s="86" t="s">
        <v>64</v>
      </c>
    </row>
    <row r="4" spans="1:25" x14ac:dyDescent="0.25">
      <c r="A4" s="30">
        <v>1</v>
      </c>
      <c r="B4" s="61" t="s">
        <v>19</v>
      </c>
      <c r="C4" s="62">
        <v>36</v>
      </c>
      <c r="D4" s="63">
        <v>3129.75</v>
      </c>
      <c r="E4" s="63">
        <v>7674</v>
      </c>
      <c r="F4" s="63">
        <v>3979</v>
      </c>
      <c r="G4" s="63">
        <v>0</v>
      </c>
      <c r="H4" s="63">
        <v>5939967</v>
      </c>
      <c r="I4" s="63">
        <v>672157</v>
      </c>
      <c r="J4" s="63">
        <v>145452</v>
      </c>
      <c r="K4" s="63">
        <v>7236</v>
      </c>
      <c r="L4" s="64">
        <v>6757576</v>
      </c>
      <c r="M4" s="87" t="s">
        <v>19</v>
      </c>
      <c r="N4" s="88">
        <v>36</v>
      </c>
      <c r="O4" s="89">
        <v>3129.75</v>
      </c>
      <c r="P4" s="89">
        <v>7674</v>
      </c>
      <c r="Q4" s="89">
        <v>4179</v>
      </c>
      <c r="R4" s="89"/>
      <c r="S4" s="89">
        <v>6059500</v>
      </c>
      <c r="T4" s="89">
        <v>504575</v>
      </c>
      <c r="U4" s="89">
        <v>180595</v>
      </c>
      <c r="V4" s="90">
        <f>O4+Q4</f>
        <v>7308.75</v>
      </c>
      <c r="W4" s="91">
        <f>R4+S4+T4+U4</f>
        <v>6744670</v>
      </c>
      <c r="X4" s="79"/>
      <c r="Y4" s="79"/>
    </row>
    <row r="5" spans="1:25" x14ac:dyDescent="0.25">
      <c r="A5" s="30">
        <v>2</v>
      </c>
      <c r="B5" s="65" t="s">
        <v>34</v>
      </c>
      <c r="C5" s="66">
        <v>5</v>
      </c>
      <c r="D5" s="67">
        <v>217</v>
      </c>
      <c r="E5" s="67">
        <v>1000</v>
      </c>
      <c r="F5" s="67">
        <v>500</v>
      </c>
      <c r="G5" s="67">
        <v>0</v>
      </c>
      <c r="H5" s="67">
        <v>4000</v>
      </c>
      <c r="I5" s="67">
        <v>2020</v>
      </c>
      <c r="J5" s="67">
        <v>3050</v>
      </c>
      <c r="K5" s="67">
        <v>675</v>
      </c>
      <c r="L5" s="68">
        <v>9070</v>
      </c>
      <c r="M5" s="92" t="s">
        <v>34</v>
      </c>
      <c r="N5" s="93">
        <v>5</v>
      </c>
      <c r="O5" s="90">
        <v>217</v>
      </c>
      <c r="P5" s="90">
        <v>1000</v>
      </c>
      <c r="Q5" s="90">
        <v>460</v>
      </c>
      <c r="R5" s="90"/>
      <c r="S5" s="90">
        <v>3700</v>
      </c>
      <c r="T5" s="90">
        <v>2020</v>
      </c>
      <c r="U5" s="90">
        <v>3050</v>
      </c>
      <c r="V5" s="90">
        <f t="shared" ref="V5:V34" si="0">O5+Q5</f>
        <v>677</v>
      </c>
      <c r="W5" s="91">
        <f t="shared" ref="W5:W14" si="1">R5+S5+T5+U5</f>
        <v>8770</v>
      </c>
      <c r="X5" s="79"/>
      <c r="Y5" s="79"/>
    </row>
    <row r="6" spans="1:25" x14ac:dyDescent="0.25">
      <c r="A6" s="30">
        <v>3</v>
      </c>
      <c r="B6" s="65" t="s">
        <v>13</v>
      </c>
      <c r="C6" s="66">
        <v>4</v>
      </c>
      <c r="D6" s="67">
        <v>236</v>
      </c>
      <c r="E6" s="67">
        <v>536</v>
      </c>
      <c r="F6" s="67">
        <v>253</v>
      </c>
      <c r="G6" s="67">
        <v>0</v>
      </c>
      <c r="H6" s="67">
        <v>35000</v>
      </c>
      <c r="I6" s="67">
        <v>5000</v>
      </c>
      <c r="J6" s="67">
        <v>600</v>
      </c>
      <c r="K6" s="67">
        <v>383</v>
      </c>
      <c r="L6" s="68">
        <v>40600</v>
      </c>
      <c r="M6" s="92" t="s">
        <v>13</v>
      </c>
      <c r="N6" s="93">
        <v>4</v>
      </c>
      <c r="O6" s="90">
        <v>236</v>
      </c>
      <c r="P6" s="90">
        <v>536</v>
      </c>
      <c r="Q6" s="90">
        <v>145</v>
      </c>
      <c r="R6" s="90"/>
      <c r="S6" s="90">
        <v>30000</v>
      </c>
      <c r="T6" s="90">
        <v>5000</v>
      </c>
      <c r="U6" s="90">
        <v>500</v>
      </c>
      <c r="V6" s="90">
        <f t="shared" si="0"/>
        <v>381</v>
      </c>
      <c r="W6" s="91">
        <f t="shared" si="1"/>
        <v>35500</v>
      </c>
      <c r="X6" s="79"/>
      <c r="Y6" s="79"/>
    </row>
    <row r="7" spans="1:25" x14ac:dyDescent="0.25">
      <c r="A7" s="30">
        <v>4</v>
      </c>
      <c r="B7" s="65" t="s">
        <v>22</v>
      </c>
      <c r="C7" s="66">
        <v>2</v>
      </c>
      <c r="D7" s="67">
        <v>61</v>
      </c>
      <c r="E7" s="67">
        <v>50</v>
      </c>
      <c r="F7" s="67">
        <v>20</v>
      </c>
      <c r="G7" s="67">
        <v>0</v>
      </c>
      <c r="H7" s="67">
        <v>8000</v>
      </c>
      <c r="I7" s="67">
        <v>100</v>
      </c>
      <c r="J7" s="67">
        <v>8100</v>
      </c>
      <c r="K7" s="67">
        <v>81</v>
      </c>
      <c r="L7" s="68">
        <v>16200</v>
      </c>
      <c r="M7" s="92" t="s">
        <v>22</v>
      </c>
      <c r="N7" s="93">
        <v>2</v>
      </c>
      <c r="O7" s="90">
        <v>61</v>
      </c>
      <c r="P7" s="90">
        <v>50</v>
      </c>
      <c r="Q7" s="90">
        <v>20</v>
      </c>
      <c r="R7" s="90"/>
      <c r="S7" s="90">
        <v>7000</v>
      </c>
      <c r="T7" s="90">
        <v>1000</v>
      </c>
      <c r="U7" s="90">
        <v>7000</v>
      </c>
      <c r="V7" s="90">
        <f t="shared" si="0"/>
        <v>81</v>
      </c>
      <c r="W7" s="91">
        <f t="shared" si="1"/>
        <v>15000</v>
      </c>
      <c r="X7" s="79"/>
      <c r="Y7" s="79"/>
    </row>
    <row r="8" spans="1:25" x14ac:dyDescent="0.25">
      <c r="A8" s="30">
        <v>5</v>
      </c>
      <c r="B8" s="65" t="s">
        <v>26</v>
      </c>
      <c r="C8" s="66">
        <v>7</v>
      </c>
      <c r="D8" s="67">
        <v>21</v>
      </c>
      <c r="E8" s="67">
        <v>26</v>
      </c>
      <c r="F8" s="67">
        <v>15</v>
      </c>
      <c r="G8" s="67">
        <v>0</v>
      </c>
      <c r="H8" s="67">
        <v>600</v>
      </c>
      <c r="I8" s="67">
        <v>20</v>
      </c>
      <c r="J8" s="67">
        <v>620</v>
      </c>
      <c r="K8" s="67">
        <v>36</v>
      </c>
      <c r="L8" s="68">
        <v>1240</v>
      </c>
      <c r="M8" s="92" t="s">
        <v>26</v>
      </c>
      <c r="N8" s="93">
        <v>7</v>
      </c>
      <c r="O8" s="90">
        <v>21</v>
      </c>
      <c r="P8" s="90">
        <v>26</v>
      </c>
      <c r="Q8" s="90">
        <v>15</v>
      </c>
      <c r="R8" s="90"/>
      <c r="S8" s="90">
        <v>500</v>
      </c>
      <c r="T8" s="90">
        <v>50</v>
      </c>
      <c r="U8" s="90">
        <v>650</v>
      </c>
      <c r="V8" s="90">
        <f t="shared" si="0"/>
        <v>36</v>
      </c>
      <c r="W8" s="91">
        <f t="shared" si="1"/>
        <v>1200</v>
      </c>
      <c r="X8" s="79"/>
      <c r="Y8" s="79"/>
    </row>
    <row r="9" spans="1:25" x14ac:dyDescent="0.25">
      <c r="A9" s="30">
        <v>6</v>
      </c>
      <c r="B9" s="65" t="s">
        <v>49</v>
      </c>
      <c r="C9" s="66">
        <v>1</v>
      </c>
      <c r="D9" s="67">
        <v>60</v>
      </c>
      <c r="E9" s="67">
        <v>562</v>
      </c>
      <c r="F9" s="67">
        <v>192.05</v>
      </c>
      <c r="G9" s="67">
        <v>0</v>
      </c>
      <c r="H9" s="67">
        <v>3400</v>
      </c>
      <c r="I9" s="67">
        <v>15200</v>
      </c>
      <c r="J9" s="67">
        <v>0</v>
      </c>
      <c r="K9" s="67">
        <v>355</v>
      </c>
      <c r="L9" s="68">
        <v>18600</v>
      </c>
      <c r="M9" s="92" t="s">
        <v>49</v>
      </c>
      <c r="N9" s="93">
        <v>1</v>
      </c>
      <c r="O9" s="90">
        <v>60</v>
      </c>
      <c r="P9" s="90">
        <v>562</v>
      </c>
      <c r="Q9" s="90">
        <v>295</v>
      </c>
      <c r="R9" s="90"/>
      <c r="S9" s="90">
        <v>3000</v>
      </c>
      <c r="T9" s="90">
        <v>14000</v>
      </c>
      <c r="U9" s="90">
        <v>0</v>
      </c>
      <c r="V9" s="90">
        <f t="shared" si="0"/>
        <v>355</v>
      </c>
      <c r="W9" s="91">
        <f t="shared" si="1"/>
        <v>17000</v>
      </c>
      <c r="X9" s="79"/>
      <c r="Y9" s="79"/>
    </row>
    <row r="10" spans="1:25" x14ac:dyDescent="0.25">
      <c r="A10" s="30">
        <v>7</v>
      </c>
      <c r="B10" s="65" t="s">
        <v>48</v>
      </c>
      <c r="C10" s="66">
        <v>3</v>
      </c>
      <c r="D10" s="67">
        <v>62</v>
      </c>
      <c r="E10" s="67">
        <v>200</v>
      </c>
      <c r="F10" s="67">
        <v>85</v>
      </c>
      <c r="G10" s="67">
        <v>0</v>
      </c>
      <c r="H10" s="67">
        <v>1000</v>
      </c>
      <c r="I10" s="67">
        <v>435</v>
      </c>
      <c r="J10" s="67">
        <v>150</v>
      </c>
      <c r="K10" s="67">
        <v>133</v>
      </c>
      <c r="L10" s="68">
        <v>1585</v>
      </c>
      <c r="M10" s="92" t="s">
        <v>48</v>
      </c>
      <c r="N10" s="93">
        <v>3</v>
      </c>
      <c r="O10" s="90">
        <v>62</v>
      </c>
      <c r="P10" s="90">
        <v>200</v>
      </c>
      <c r="Q10" s="90">
        <v>71</v>
      </c>
      <c r="R10" s="90"/>
      <c r="S10" s="90">
        <v>800</v>
      </c>
      <c r="T10" s="90">
        <v>525</v>
      </c>
      <c r="U10" s="90">
        <v>200</v>
      </c>
      <c r="V10" s="90">
        <f t="shared" si="0"/>
        <v>133</v>
      </c>
      <c r="W10" s="91">
        <f t="shared" si="1"/>
        <v>1525</v>
      </c>
      <c r="X10" s="79"/>
      <c r="Y10" s="79"/>
    </row>
    <row r="11" spans="1:25" x14ac:dyDescent="0.25">
      <c r="A11" s="30">
        <v>8</v>
      </c>
      <c r="B11" s="65" t="s">
        <v>9</v>
      </c>
      <c r="C11" s="66">
        <v>1</v>
      </c>
      <c r="D11" s="67">
        <v>157</v>
      </c>
      <c r="E11" s="67">
        <v>300</v>
      </c>
      <c r="F11" s="67">
        <v>70</v>
      </c>
      <c r="G11" s="67">
        <v>0</v>
      </c>
      <c r="H11" s="67">
        <v>5000</v>
      </c>
      <c r="I11" s="67">
        <v>0</v>
      </c>
      <c r="J11" s="67">
        <v>0</v>
      </c>
      <c r="K11" s="67">
        <v>111</v>
      </c>
      <c r="L11" s="68">
        <v>5000</v>
      </c>
      <c r="M11" s="92" t="s">
        <v>9</v>
      </c>
      <c r="N11" s="93">
        <v>1</v>
      </c>
      <c r="O11" s="90">
        <v>95</v>
      </c>
      <c r="P11" s="90">
        <v>300</v>
      </c>
      <c r="Q11" s="90">
        <v>20</v>
      </c>
      <c r="R11" s="90"/>
      <c r="S11" s="90">
        <v>4500</v>
      </c>
      <c r="T11" s="90">
        <v>200</v>
      </c>
      <c r="U11" s="90">
        <v>0</v>
      </c>
      <c r="V11" s="90">
        <f t="shared" si="0"/>
        <v>115</v>
      </c>
      <c r="W11" s="91">
        <f t="shared" si="1"/>
        <v>4700</v>
      </c>
      <c r="X11" s="79"/>
      <c r="Y11" s="79"/>
    </row>
    <row r="12" spans="1:25" x14ac:dyDescent="0.25">
      <c r="A12" s="30">
        <v>9</v>
      </c>
      <c r="B12" s="65" t="s">
        <v>8</v>
      </c>
      <c r="C12" s="66">
        <v>1</v>
      </c>
      <c r="D12" s="67">
        <v>4</v>
      </c>
      <c r="E12" s="67">
        <v>17</v>
      </c>
      <c r="F12" s="67">
        <v>4</v>
      </c>
      <c r="G12" s="67">
        <v>0</v>
      </c>
      <c r="H12" s="67">
        <v>0</v>
      </c>
      <c r="I12" s="67">
        <v>200</v>
      </c>
      <c r="J12" s="67">
        <v>200</v>
      </c>
      <c r="K12" s="67">
        <v>8</v>
      </c>
      <c r="L12" s="68">
        <v>400</v>
      </c>
      <c r="M12" s="92" t="s">
        <v>8</v>
      </c>
      <c r="N12" s="93">
        <v>1</v>
      </c>
      <c r="O12" s="90">
        <v>4</v>
      </c>
      <c r="P12" s="90">
        <v>17</v>
      </c>
      <c r="Q12" s="90">
        <v>4</v>
      </c>
      <c r="R12" s="90"/>
      <c r="S12" s="90">
        <v>0</v>
      </c>
      <c r="T12" s="90">
        <v>300</v>
      </c>
      <c r="U12" s="90">
        <v>200</v>
      </c>
      <c r="V12" s="90">
        <f t="shared" si="0"/>
        <v>8</v>
      </c>
      <c r="W12" s="91">
        <f t="shared" si="1"/>
        <v>500</v>
      </c>
      <c r="X12" s="79"/>
      <c r="Y12" s="79"/>
    </row>
    <row r="13" spans="1:25" ht="17.25" customHeight="1" x14ac:dyDescent="0.25">
      <c r="A13" s="30">
        <v>10</v>
      </c>
      <c r="B13" s="65" t="s">
        <v>41</v>
      </c>
      <c r="C13" s="66">
        <v>2</v>
      </c>
      <c r="D13" s="67">
        <v>48</v>
      </c>
      <c r="E13" s="67">
        <v>135</v>
      </c>
      <c r="F13" s="67">
        <v>57.55</v>
      </c>
      <c r="G13" s="67">
        <v>0</v>
      </c>
      <c r="H13" s="67">
        <v>600</v>
      </c>
      <c r="I13" s="67">
        <v>4500</v>
      </c>
      <c r="J13" s="67">
        <v>0</v>
      </c>
      <c r="K13" s="67">
        <v>105.55</v>
      </c>
      <c r="L13" s="68">
        <v>5100</v>
      </c>
      <c r="M13" s="92" t="s">
        <v>41</v>
      </c>
      <c r="N13" s="93">
        <v>2</v>
      </c>
      <c r="O13" s="90">
        <v>48</v>
      </c>
      <c r="P13" s="90">
        <v>135</v>
      </c>
      <c r="Q13" s="90">
        <v>57.55</v>
      </c>
      <c r="R13" s="90"/>
      <c r="S13" s="90">
        <v>600</v>
      </c>
      <c r="T13" s="90">
        <v>3000</v>
      </c>
      <c r="U13" s="90">
        <v>0</v>
      </c>
      <c r="V13" s="90">
        <f t="shared" si="0"/>
        <v>105.55</v>
      </c>
      <c r="W13" s="91">
        <f t="shared" si="1"/>
        <v>3600</v>
      </c>
      <c r="X13" s="79"/>
      <c r="Y13" s="79"/>
    </row>
    <row r="14" spans="1:25" x14ac:dyDescent="0.25">
      <c r="A14" s="30">
        <v>11</v>
      </c>
      <c r="B14" s="65" t="s">
        <v>31</v>
      </c>
      <c r="C14" s="66">
        <v>4</v>
      </c>
      <c r="D14" s="67">
        <v>21</v>
      </c>
      <c r="E14" s="67">
        <v>225</v>
      </c>
      <c r="F14" s="67">
        <v>76.150000000000006</v>
      </c>
      <c r="G14" s="67"/>
      <c r="H14" s="67">
        <v>9600</v>
      </c>
      <c r="I14" s="67">
        <v>18750</v>
      </c>
      <c r="J14" s="67">
        <v>1000</v>
      </c>
      <c r="K14" s="67">
        <v>97.15</v>
      </c>
      <c r="L14" s="68">
        <v>29350</v>
      </c>
      <c r="M14" s="92" t="s">
        <v>31</v>
      </c>
      <c r="N14" s="93">
        <v>4</v>
      </c>
      <c r="O14" s="90">
        <v>21</v>
      </c>
      <c r="P14" s="90">
        <v>225</v>
      </c>
      <c r="Q14" s="90">
        <v>76.150000000000006</v>
      </c>
      <c r="R14" s="90"/>
      <c r="S14" s="90">
        <v>9600</v>
      </c>
      <c r="T14" s="90">
        <v>18750</v>
      </c>
      <c r="U14" s="90">
        <v>1000</v>
      </c>
      <c r="V14" s="90">
        <f t="shared" si="0"/>
        <v>97.15</v>
      </c>
      <c r="W14" s="91">
        <f t="shared" si="1"/>
        <v>29350</v>
      </c>
      <c r="X14" s="79"/>
      <c r="Y14" s="79"/>
    </row>
    <row r="15" spans="1:25" x14ac:dyDescent="0.25">
      <c r="A15" s="30">
        <v>12</v>
      </c>
      <c r="B15" s="65" t="s">
        <v>44</v>
      </c>
      <c r="C15" s="66">
        <v>1</v>
      </c>
      <c r="D15" s="67">
        <v>0</v>
      </c>
      <c r="E15" s="67">
        <v>120</v>
      </c>
      <c r="F15" s="67">
        <v>71.22</v>
      </c>
      <c r="G15" s="67">
        <v>0</v>
      </c>
      <c r="H15" s="67">
        <v>696</v>
      </c>
      <c r="I15" s="67">
        <v>0</v>
      </c>
      <c r="J15" s="67">
        <v>0</v>
      </c>
      <c r="K15" s="67">
        <v>12</v>
      </c>
      <c r="L15" s="68">
        <v>696</v>
      </c>
      <c r="M15" s="92" t="s">
        <v>44</v>
      </c>
      <c r="N15" s="93">
        <v>3</v>
      </c>
      <c r="O15" s="90">
        <v>0</v>
      </c>
      <c r="P15" s="90">
        <v>209</v>
      </c>
      <c r="Q15" s="90">
        <v>75.180000000000007</v>
      </c>
      <c r="R15" s="90">
        <v>0</v>
      </c>
      <c r="S15" s="90">
        <v>1150</v>
      </c>
      <c r="T15" s="90">
        <v>0</v>
      </c>
      <c r="U15" s="90">
        <v>0</v>
      </c>
      <c r="V15" s="90">
        <f t="shared" si="0"/>
        <v>75.180000000000007</v>
      </c>
      <c r="W15" s="91">
        <f>R15+S15+T15+U15</f>
        <v>1150</v>
      </c>
      <c r="X15" s="79"/>
      <c r="Y15" s="79"/>
    </row>
    <row r="16" spans="1:25" x14ac:dyDescent="0.25">
      <c r="A16" s="30">
        <v>13</v>
      </c>
      <c r="B16" s="65" t="s">
        <v>28</v>
      </c>
      <c r="C16" s="66">
        <v>1</v>
      </c>
      <c r="D16" s="67">
        <v>16</v>
      </c>
      <c r="E16" s="67">
        <v>22</v>
      </c>
      <c r="F16" s="67">
        <v>8</v>
      </c>
      <c r="G16" s="67">
        <v>0</v>
      </c>
      <c r="H16" s="67">
        <v>6000</v>
      </c>
      <c r="I16" s="67">
        <v>0</v>
      </c>
      <c r="J16" s="67">
        <v>0</v>
      </c>
      <c r="K16" s="67">
        <v>32</v>
      </c>
      <c r="L16" s="68">
        <v>6000</v>
      </c>
      <c r="M16" s="92" t="s">
        <v>28</v>
      </c>
      <c r="N16" s="93">
        <v>1</v>
      </c>
      <c r="O16" s="90">
        <v>16</v>
      </c>
      <c r="P16" s="90">
        <v>22</v>
      </c>
      <c r="Q16" s="90">
        <v>18</v>
      </c>
      <c r="R16" s="90">
        <v>0</v>
      </c>
      <c r="S16" s="90">
        <v>6000</v>
      </c>
      <c r="T16" s="90">
        <v>0</v>
      </c>
      <c r="U16" s="90">
        <v>0</v>
      </c>
      <c r="V16" s="90">
        <f t="shared" si="0"/>
        <v>34</v>
      </c>
      <c r="W16" s="91">
        <f t="shared" ref="W16:W34" si="2">R16+S16+T16+U16</f>
        <v>6000</v>
      </c>
      <c r="X16" s="79"/>
      <c r="Y16" s="79"/>
    </row>
    <row r="17" spans="1:25" x14ac:dyDescent="0.25">
      <c r="A17" s="30">
        <v>14</v>
      </c>
      <c r="B17" s="65" t="s">
        <v>43</v>
      </c>
      <c r="C17" s="66">
        <v>1</v>
      </c>
      <c r="D17" s="67">
        <v>77</v>
      </c>
      <c r="E17" s="67">
        <v>37</v>
      </c>
      <c r="F17" s="67">
        <v>8</v>
      </c>
      <c r="G17" s="67">
        <v>0</v>
      </c>
      <c r="H17" s="67">
        <v>6250</v>
      </c>
      <c r="I17" s="67">
        <v>2500</v>
      </c>
      <c r="J17" s="67">
        <v>800</v>
      </c>
      <c r="K17" s="67">
        <v>85</v>
      </c>
      <c r="L17" s="68">
        <v>9550</v>
      </c>
      <c r="M17" s="92" t="s">
        <v>43</v>
      </c>
      <c r="N17" s="93">
        <v>1</v>
      </c>
      <c r="O17" s="90">
        <v>77</v>
      </c>
      <c r="P17" s="90">
        <v>37</v>
      </c>
      <c r="Q17" s="90">
        <v>8</v>
      </c>
      <c r="R17" s="90">
        <v>0</v>
      </c>
      <c r="S17" s="90">
        <v>6250</v>
      </c>
      <c r="T17" s="90">
        <v>2500</v>
      </c>
      <c r="U17" s="90">
        <v>800</v>
      </c>
      <c r="V17" s="90">
        <f t="shared" si="0"/>
        <v>85</v>
      </c>
      <c r="W17" s="91">
        <f t="shared" si="2"/>
        <v>9550</v>
      </c>
      <c r="X17" s="79"/>
      <c r="Y17" s="79"/>
    </row>
    <row r="18" spans="1:25" x14ac:dyDescent="0.25">
      <c r="A18" s="30">
        <v>15</v>
      </c>
      <c r="B18" s="65" t="s">
        <v>50</v>
      </c>
      <c r="C18" s="66">
        <v>1</v>
      </c>
      <c r="D18" s="67">
        <v>300</v>
      </c>
      <c r="E18" s="67">
        <v>735</v>
      </c>
      <c r="F18" s="67">
        <v>18</v>
      </c>
      <c r="G18" s="67">
        <v>0</v>
      </c>
      <c r="H18" s="67">
        <v>91</v>
      </c>
      <c r="I18" s="67">
        <v>254</v>
      </c>
      <c r="J18" s="67">
        <v>0</v>
      </c>
      <c r="K18" s="67">
        <v>318</v>
      </c>
      <c r="L18" s="68">
        <v>345</v>
      </c>
      <c r="M18" s="92" t="s">
        <v>50</v>
      </c>
      <c r="N18" s="93">
        <v>1</v>
      </c>
      <c r="O18" s="90">
        <v>300</v>
      </c>
      <c r="P18" s="90">
        <v>735</v>
      </c>
      <c r="Q18" s="90">
        <v>18</v>
      </c>
      <c r="R18" s="90">
        <v>0</v>
      </c>
      <c r="S18" s="90">
        <v>91</v>
      </c>
      <c r="T18" s="90">
        <v>254</v>
      </c>
      <c r="U18" s="90">
        <v>0</v>
      </c>
      <c r="V18" s="90">
        <f t="shared" si="0"/>
        <v>318</v>
      </c>
      <c r="W18" s="91">
        <f t="shared" si="2"/>
        <v>345</v>
      </c>
      <c r="X18" s="79"/>
      <c r="Y18" s="79"/>
    </row>
    <row r="19" spans="1:25" x14ac:dyDescent="0.25">
      <c r="A19" s="30">
        <v>16</v>
      </c>
      <c r="B19" s="65" t="s">
        <v>32</v>
      </c>
      <c r="C19" s="66">
        <v>0</v>
      </c>
      <c r="D19" s="67">
        <v>0</v>
      </c>
      <c r="E19" s="67">
        <v>7</v>
      </c>
      <c r="F19" s="67">
        <v>12</v>
      </c>
      <c r="G19" s="67">
        <v>0</v>
      </c>
      <c r="H19" s="67">
        <v>0</v>
      </c>
      <c r="I19" s="67">
        <v>0</v>
      </c>
      <c r="J19" s="67">
        <v>0</v>
      </c>
      <c r="K19" s="67">
        <v>12</v>
      </c>
      <c r="L19" s="68">
        <v>0</v>
      </c>
      <c r="M19" s="92" t="s">
        <v>32</v>
      </c>
      <c r="N19" s="93">
        <v>1</v>
      </c>
      <c r="O19" s="90">
        <v>9.1999999999999993</v>
      </c>
      <c r="P19" s="90">
        <v>68</v>
      </c>
      <c r="Q19" s="90">
        <v>12</v>
      </c>
      <c r="R19" s="90">
        <v>0</v>
      </c>
      <c r="S19" s="90">
        <v>0</v>
      </c>
      <c r="T19" s="90">
        <v>0</v>
      </c>
      <c r="U19" s="90">
        <v>0</v>
      </c>
      <c r="V19" s="90">
        <f t="shared" si="0"/>
        <v>21.2</v>
      </c>
      <c r="W19" s="91">
        <f t="shared" si="2"/>
        <v>0</v>
      </c>
      <c r="X19" s="79"/>
      <c r="Y19" s="79"/>
    </row>
    <row r="20" spans="1:25" x14ac:dyDescent="0.25">
      <c r="A20" s="30">
        <v>17</v>
      </c>
      <c r="B20" s="65" t="s">
        <v>24</v>
      </c>
      <c r="C20" s="66">
        <v>1</v>
      </c>
      <c r="D20" s="67">
        <v>30</v>
      </c>
      <c r="E20" s="67">
        <v>50</v>
      </c>
      <c r="F20" s="67">
        <v>50</v>
      </c>
      <c r="G20" s="67">
        <v>0</v>
      </c>
      <c r="H20" s="67">
        <v>0</v>
      </c>
      <c r="I20" s="67">
        <v>0</v>
      </c>
      <c r="J20" s="67">
        <v>0</v>
      </c>
      <c r="K20" s="67">
        <v>30</v>
      </c>
      <c r="L20" s="68">
        <v>0</v>
      </c>
      <c r="M20" s="92" t="s">
        <v>24</v>
      </c>
      <c r="N20" s="93">
        <v>1</v>
      </c>
      <c r="O20" s="90">
        <v>30</v>
      </c>
      <c r="P20" s="90">
        <v>50</v>
      </c>
      <c r="Q20" s="90">
        <v>10</v>
      </c>
      <c r="R20" s="90">
        <v>0</v>
      </c>
      <c r="S20" s="90">
        <v>0</v>
      </c>
      <c r="T20" s="90">
        <v>0</v>
      </c>
      <c r="U20" s="90">
        <v>0</v>
      </c>
      <c r="V20" s="90">
        <f t="shared" si="0"/>
        <v>40</v>
      </c>
      <c r="W20" s="91">
        <f t="shared" si="2"/>
        <v>0</v>
      </c>
      <c r="X20" s="79"/>
      <c r="Y20" s="79"/>
    </row>
    <row r="21" spans="1:25" x14ac:dyDescent="0.25">
      <c r="A21" s="30">
        <v>18</v>
      </c>
      <c r="B21" s="65" t="s">
        <v>10</v>
      </c>
      <c r="C21" s="66">
        <v>1</v>
      </c>
      <c r="D21" s="67">
        <v>1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1</v>
      </c>
      <c r="L21" s="68">
        <v>0</v>
      </c>
      <c r="M21" s="92" t="s">
        <v>10</v>
      </c>
      <c r="N21" s="93">
        <v>1</v>
      </c>
      <c r="O21" s="90">
        <v>1</v>
      </c>
      <c r="P21" s="90">
        <v>0</v>
      </c>
      <c r="Q21" s="90">
        <v>0</v>
      </c>
      <c r="R21" s="90">
        <v>0</v>
      </c>
      <c r="S21" s="90">
        <v>0</v>
      </c>
      <c r="T21" s="90">
        <v>0</v>
      </c>
      <c r="U21" s="90">
        <v>0</v>
      </c>
      <c r="V21" s="90">
        <f t="shared" si="0"/>
        <v>1</v>
      </c>
      <c r="W21" s="91">
        <f t="shared" si="2"/>
        <v>0</v>
      </c>
      <c r="X21" s="79"/>
      <c r="Y21" s="79"/>
    </row>
    <row r="22" spans="1:25" x14ac:dyDescent="0.25">
      <c r="A22" s="30">
        <v>19</v>
      </c>
      <c r="B22" s="65" t="s">
        <v>29</v>
      </c>
      <c r="C22" s="66">
        <v>3</v>
      </c>
      <c r="D22" s="67">
        <v>1</v>
      </c>
      <c r="E22" s="67">
        <v>8</v>
      </c>
      <c r="F22" s="67">
        <v>1</v>
      </c>
      <c r="G22" s="67">
        <v>0</v>
      </c>
      <c r="H22" s="67">
        <v>0</v>
      </c>
      <c r="I22" s="67">
        <v>0</v>
      </c>
      <c r="J22" s="67">
        <v>0</v>
      </c>
      <c r="K22" s="67">
        <v>2</v>
      </c>
      <c r="L22" s="68">
        <v>0</v>
      </c>
      <c r="M22" s="92" t="s">
        <v>29</v>
      </c>
      <c r="N22" s="93">
        <v>3</v>
      </c>
      <c r="O22" s="90">
        <v>1</v>
      </c>
      <c r="P22" s="90">
        <v>8</v>
      </c>
      <c r="Q22" s="90">
        <v>1</v>
      </c>
      <c r="R22" s="90">
        <v>0</v>
      </c>
      <c r="S22" s="90">
        <v>0</v>
      </c>
      <c r="T22" s="90">
        <v>0</v>
      </c>
      <c r="U22" s="90">
        <v>0</v>
      </c>
      <c r="V22" s="90">
        <f t="shared" si="0"/>
        <v>2</v>
      </c>
      <c r="W22" s="91">
        <f t="shared" si="2"/>
        <v>0</v>
      </c>
      <c r="X22" s="79"/>
      <c r="Y22" s="79"/>
    </row>
    <row r="23" spans="1:25" x14ac:dyDescent="0.25">
      <c r="A23" s="30">
        <v>20</v>
      </c>
      <c r="B23" s="65" t="s">
        <v>42</v>
      </c>
      <c r="C23" s="66">
        <v>1</v>
      </c>
      <c r="D23" s="67">
        <v>40</v>
      </c>
      <c r="E23" s="67">
        <v>1</v>
      </c>
      <c r="F23" s="67">
        <v>1</v>
      </c>
      <c r="G23" s="67">
        <v>0</v>
      </c>
      <c r="H23" s="67">
        <v>0</v>
      </c>
      <c r="I23" s="67">
        <v>0</v>
      </c>
      <c r="J23" s="67">
        <v>0</v>
      </c>
      <c r="K23" s="67">
        <v>41</v>
      </c>
      <c r="L23" s="68">
        <v>0</v>
      </c>
      <c r="M23" s="92" t="s">
        <v>42</v>
      </c>
      <c r="N23" s="93">
        <v>1</v>
      </c>
      <c r="O23" s="90">
        <v>40</v>
      </c>
      <c r="P23" s="90">
        <v>1</v>
      </c>
      <c r="Q23" s="90">
        <v>1</v>
      </c>
      <c r="R23" s="90">
        <v>0</v>
      </c>
      <c r="S23" s="90">
        <v>0</v>
      </c>
      <c r="T23" s="90">
        <v>0</v>
      </c>
      <c r="U23" s="90">
        <v>0</v>
      </c>
      <c r="V23" s="90">
        <f t="shared" si="0"/>
        <v>41</v>
      </c>
      <c r="W23" s="91">
        <f t="shared" si="2"/>
        <v>0</v>
      </c>
      <c r="X23" s="79"/>
      <c r="Y23" s="79"/>
    </row>
    <row r="24" spans="1:25" x14ac:dyDescent="0.25">
      <c r="A24" s="30">
        <v>21</v>
      </c>
      <c r="B24" s="65" t="s">
        <v>35</v>
      </c>
      <c r="C24" s="66">
        <v>1</v>
      </c>
      <c r="D24" s="67">
        <v>1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1</v>
      </c>
      <c r="L24" s="68">
        <v>0</v>
      </c>
      <c r="M24" s="92" t="s">
        <v>35</v>
      </c>
      <c r="N24" s="93">
        <v>1</v>
      </c>
      <c r="O24" s="90">
        <v>1</v>
      </c>
      <c r="P24" s="90">
        <v>0</v>
      </c>
      <c r="Q24" s="90">
        <v>0</v>
      </c>
      <c r="R24" s="90">
        <v>0</v>
      </c>
      <c r="S24" s="90">
        <v>0</v>
      </c>
      <c r="T24" s="90">
        <v>0</v>
      </c>
      <c r="U24" s="90">
        <v>0</v>
      </c>
      <c r="V24" s="90">
        <f t="shared" si="0"/>
        <v>1</v>
      </c>
      <c r="W24" s="91">
        <f t="shared" si="2"/>
        <v>0</v>
      </c>
      <c r="X24" s="79"/>
      <c r="Y24" s="79"/>
    </row>
    <row r="25" spans="1:25" ht="18" customHeight="1" x14ac:dyDescent="0.25">
      <c r="A25" s="30">
        <v>22</v>
      </c>
      <c r="B25" s="65" t="s">
        <v>23</v>
      </c>
      <c r="C25" s="66">
        <v>0</v>
      </c>
      <c r="D25" s="67">
        <v>0</v>
      </c>
      <c r="E25" s="67">
        <v>25</v>
      </c>
      <c r="F25" s="67">
        <v>5</v>
      </c>
      <c r="G25" s="67">
        <v>0</v>
      </c>
      <c r="H25" s="67">
        <v>0</v>
      </c>
      <c r="I25" s="67">
        <v>0</v>
      </c>
      <c r="J25" s="67">
        <v>0</v>
      </c>
      <c r="K25" s="67">
        <v>5</v>
      </c>
      <c r="L25" s="68">
        <v>0</v>
      </c>
      <c r="M25" s="92" t="s">
        <v>23</v>
      </c>
      <c r="N25" s="93">
        <v>0</v>
      </c>
      <c r="O25" s="90">
        <v>0</v>
      </c>
      <c r="P25" s="90">
        <v>25</v>
      </c>
      <c r="Q25" s="90">
        <v>5</v>
      </c>
      <c r="R25" s="90">
        <v>0</v>
      </c>
      <c r="S25" s="90">
        <v>0</v>
      </c>
      <c r="T25" s="90">
        <v>0</v>
      </c>
      <c r="U25" s="90">
        <v>0</v>
      </c>
      <c r="V25" s="90">
        <f t="shared" si="0"/>
        <v>5</v>
      </c>
      <c r="W25" s="91">
        <f t="shared" si="2"/>
        <v>0</v>
      </c>
      <c r="X25" s="79"/>
      <c r="Y25" s="79"/>
    </row>
    <row r="26" spans="1:25" x14ac:dyDescent="0.25">
      <c r="A26" s="30">
        <v>23</v>
      </c>
      <c r="B26" s="65" t="s">
        <v>17</v>
      </c>
      <c r="C26" s="66">
        <v>0</v>
      </c>
      <c r="D26" s="67">
        <v>0</v>
      </c>
      <c r="E26" s="67">
        <v>1</v>
      </c>
      <c r="F26" s="67">
        <v>2</v>
      </c>
      <c r="G26" s="67">
        <v>0</v>
      </c>
      <c r="H26" s="67">
        <v>0</v>
      </c>
      <c r="I26" s="67">
        <v>0</v>
      </c>
      <c r="J26" s="67">
        <v>0</v>
      </c>
      <c r="K26" s="67">
        <v>2</v>
      </c>
      <c r="L26" s="68">
        <v>0</v>
      </c>
      <c r="M26" s="92" t="s">
        <v>17</v>
      </c>
      <c r="N26" s="93">
        <v>0</v>
      </c>
      <c r="O26" s="90">
        <v>0</v>
      </c>
      <c r="P26" s="90">
        <v>1</v>
      </c>
      <c r="Q26" s="90">
        <v>2</v>
      </c>
      <c r="R26" s="90">
        <v>0</v>
      </c>
      <c r="S26" s="90">
        <v>0</v>
      </c>
      <c r="T26" s="90">
        <v>0</v>
      </c>
      <c r="U26" s="90">
        <v>0</v>
      </c>
      <c r="V26" s="90">
        <f t="shared" si="0"/>
        <v>2</v>
      </c>
      <c r="W26" s="91">
        <f t="shared" si="2"/>
        <v>0</v>
      </c>
      <c r="X26" s="79"/>
      <c r="Y26" s="79"/>
    </row>
    <row r="27" spans="1:25" x14ac:dyDescent="0.25">
      <c r="A27" s="30">
        <v>24</v>
      </c>
      <c r="B27" s="65" t="s">
        <v>14</v>
      </c>
      <c r="C27" s="66">
        <v>1</v>
      </c>
      <c r="D27" s="67">
        <v>10</v>
      </c>
      <c r="E27" s="67">
        <v>30</v>
      </c>
      <c r="F27" s="67">
        <v>11</v>
      </c>
      <c r="G27" s="67">
        <v>0</v>
      </c>
      <c r="H27" s="67">
        <v>80</v>
      </c>
      <c r="I27" s="67">
        <v>0</v>
      </c>
      <c r="J27" s="67">
        <v>0</v>
      </c>
      <c r="K27" s="67">
        <v>21</v>
      </c>
      <c r="L27" s="68">
        <v>80</v>
      </c>
      <c r="M27" s="92" t="s">
        <v>14</v>
      </c>
      <c r="N27" s="93">
        <v>1</v>
      </c>
      <c r="O27" s="90">
        <v>10</v>
      </c>
      <c r="P27" s="90">
        <v>30</v>
      </c>
      <c r="Q27" s="90">
        <v>11</v>
      </c>
      <c r="R27" s="90">
        <v>0</v>
      </c>
      <c r="S27" s="90">
        <v>85</v>
      </c>
      <c r="T27" s="90">
        <v>0</v>
      </c>
      <c r="U27" s="90">
        <v>0</v>
      </c>
      <c r="V27" s="90">
        <f t="shared" si="0"/>
        <v>21</v>
      </c>
      <c r="W27" s="91">
        <f t="shared" si="2"/>
        <v>85</v>
      </c>
      <c r="X27" s="79"/>
      <c r="Y27" s="79"/>
    </row>
    <row r="28" spans="1:25" x14ac:dyDescent="0.25">
      <c r="A28" s="30">
        <v>25</v>
      </c>
      <c r="B28" s="65" t="s">
        <v>25</v>
      </c>
      <c r="C28" s="66">
        <v>0</v>
      </c>
      <c r="D28" s="67">
        <v>0</v>
      </c>
      <c r="E28" s="67">
        <v>116</v>
      </c>
      <c r="F28" s="67">
        <v>32</v>
      </c>
      <c r="G28" s="67">
        <v>0</v>
      </c>
      <c r="H28" s="67">
        <v>0</v>
      </c>
      <c r="I28" s="67">
        <v>1350</v>
      </c>
      <c r="J28" s="67">
        <v>1070</v>
      </c>
      <c r="K28" s="67">
        <v>32</v>
      </c>
      <c r="L28" s="68">
        <v>2420</v>
      </c>
      <c r="M28" s="92" t="s">
        <v>25</v>
      </c>
      <c r="N28" s="93">
        <v>0</v>
      </c>
      <c r="O28" s="90">
        <v>0</v>
      </c>
      <c r="P28" s="90">
        <v>116</v>
      </c>
      <c r="Q28" s="90">
        <v>32</v>
      </c>
      <c r="R28" s="90">
        <v>0</v>
      </c>
      <c r="S28" s="90">
        <v>0</v>
      </c>
      <c r="T28" s="90">
        <v>1700</v>
      </c>
      <c r="U28" s="90">
        <v>500</v>
      </c>
      <c r="V28" s="90">
        <f t="shared" si="0"/>
        <v>32</v>
      </c>
      <c r="W28" s="91">
        <f t="shared" si="2"/>
        <v>2200</v>
      </c>
      <c r="X28" s="79"/>
      <c r="Y28" s="79"/>
    </row>
    <row r="29" spans="1:25" x14ac:dyDescent="0.25">
      <c r="A29" s="30">
        <v>26</v>
      </c>
      <c r="B29" s="65" t="s">
        <v>37</v>
      </c>
      <c r="C29" s="66">
        <v>3</v>
      </c>
      <c r="D29" s="67">
        <v>18</v>
      </c>
      <c r="E29" s="67">
        <v>80</v>
      </c>
      <c r="F29" s="67">
        <v>46</v>
      </c>
      <c r="G29" s="67">
        <v>0</v>
      </c>
      <c r="H29" s="67">
        <v>650</v>
      </c>
      <c r="I29" s="67">
        <v>400</v>
      </c>
      <c r="J29" s="67">
        <v>80</v>
      </c>
      <c r="K29" s="67">
        <v>64</v>
      </c>
      <c r="L29" s="68">
        <v>1130</v>
      </c>
      <c r="M29" s="92" t="s">
        <v>37</v>
      </c>
      <c r="N29" s="93">
        <v>3</v>
      </c>
      <c r="O29" s="90">
        <v>18</v>
      </c>
      <c r="P29" s="90">
        <v>80</v>
      </c>
      <c r="Q29" s="90">
        <v>46</v>
      </c>
      <c r="R29" s="90">
        <v>0</v>
      </c>
      <c r="S29" s="90">
        <v>1550</v>
      </c>
      <c r="T29" s="90">
        <v>400</v>
      </c>
      <c r="U29" s="90">
        <v>80</v>
      </c>
      <c r="V29" s="90">
        <f t="shared" si="0"/>
        <v>64</v>
      </c>
      <c r="W29" s="91">
        <f t="shared" si="2"/>
        <v>2030</v>
      </c>
      <c r="X29" s="79"/>
      <c r="Y29" s="79"/>
    </row>
    <row r="30" spans="1:25" x14ac:dyDescent="0.25">
      <c r="A30" s="30">
        <v>27</v>
      </c>
      <c r="B30" s="65" t="s">
        <v>36</v>
      </c>
      <c r="C30" s="66">
        <v>0</v>
      </c>
      <c r="D30" s="67">
        <v>0</v>
      </c>
      <c r="E30" s="67">
        <v>10</v>
      </c>
      <c r="F30" s="67">
        <v>0.2</v>
      </c>
      <c r="G30" s="67">
        <v>0</v>
      </c>
      <c r="H30" s="67">
        <v>0</v>
      </c>
      <c r="I30" s="67">
        <v>0</v>
      </c>
      <c r="J30" s="67">
        <v>0</v>
      </c>
      <c r="K30" s="67">
        <v>0.2</v>
      </c>
      <c r="L30" s="68">
        <v>0</v>
      </c>
      <c r="M30" s="92" t="s">
        <v>36</v>
      </c>
      <c r="N30" s="93"/>
      <c r="O30" s="90"/>
      <c r="P30" s="90">
        <v>10</v>
      </c>
      <c r="Q30" s="90">
        <v>2</v>
      </c>
      <c r="R30" s="90"/>
      <c r="S30" s="90"/>
      <c r="T30" s="90"/>
      <c r="U30" s="90"/>
      <c r="V30" s="90">
        <f t="shared" si="0"/>
        <v>2</v>
      </c>
      <c r="W30" s="91">
        <f t="shared" si="2"/>
        <v>0</v>
      </c>
      <c r="X30" s="79"/>
      <c r="Y30" s="79"/>
    </row>
    <row r="31" spans="1:25" x14ac:dyDescent="0.25">
      <c r="A31" s="30">
        <v>28</v>
      </c>
      <c r="B31" s="65" t="s">
        <v>7</v>
      </c>
      <c r="C31" s="66">
        <v>0</v>
      </c>
      <c r="D31" s="67">
        <v>0</v>
      </c>
      <c r="E31" s="67">
        <v>15</v>
      </c>
      <c r="F31" s="67">
        <v>0.3</v>
      </c>
      <c r="G31" s="67">
        <v>0</v>
      </c>
      <c r="H31" s="67">
        <v>0</v>
      </c>
      <c r="I31" s="67">
        <v>0</v>
      </c>
      <c r="J31" s="67">
        <v>0</v>
      </c>
      <c r="K31" s="67">
        <v>0.3</v>
      </c>
      <c r="L31" s="68">
        <v>0</v>
      </c>
      <c r="M31" s="92" t="s">
        <v>7</v>
      </c>
      <c r="N31" s="93"/>
      <c r="O31" s="90"/>
      <c r="P31" s="90">
        <v>15</v>
      </c>
      <c r="Q31" s="90">
        <v>30</v>
      </c>
      <c r="R31" s="90"/>
      <c r="S31" s="90"/>
      <c r="T31" s="90"/>
      <c r="U31" s="90"/>
      <c r="V31" s="90">
        <f t="shared" si="0"/>
        <v>30</v>
      </c>
      <c r="W31" s="91">
        <f t="shared" si="2"/>
        <v>0</v>
      </c>
      <c r="X31" s="79"/>
      <c r="Y31" s="79"/>
    </row>
    <row r="32" spans="1:25" x14ac:dyDescent="0.25">
      <c r="A32" s="30">
        <v>29</v>
      </c>
      <c r="B32" s="65" t="s">
        <v>65</v>
      </c>
      <c r="C32" s="66">
        <v>0</v>
      </c>
      <c r="D32" s="67">
        <v>0</v>
      </c>
      <c r="E32" s="67">
        <v>1</v>
      </c>
      <c r="F32" s="67">
        <v>10</v>
      </c>
      <c r="G32" s="67">
        <v>0</v>
      </c>
      <c r="H32" s="67">
        <v>0</v>
      </c>
      <c r="I32" s="67">
        <v>0</v>
      </c>
      <c r="J32" s="67">
        <v>0</v>
      </c>
      <c r="K32" s="67">
        <v>10</v>
      </c>
      <c r="L32" s="68">
        <v>0</v>
      </c>
      <c r="M32" s="92" t="s">
        <v>65</v>
      </c>
      <c r="N32" s="93"/>
      <c r="O32" s="90"/>
      <c r="P32" s="90">
        <v>1</v>
      </c>
      <c r="Q32" s="90">
        <v>10</v>
      </c>
      <c r="R32" s="90"/>
      <c r="S32" s="90"/>
      <c r="T32" s="90"/>
      <c r="U32" s="90"/>
      <c r="V32" s="90">
        <f t="shared" si="0"/>
        <v>10</v>
      </c>
      <c r="W32" s="91">
        <f t="shared" si="2"/>
        <v>0</v>
      </c>
      <c r="X32" s="79"/>
      <c r="Y32" s="79"/>
    </row>
    <row r="33" spans="1:25" ht="15.75" thickBot="1" x14ac:dyDescent="0.3">
      <c r="A33" s="30">
        <v>30</v>
      </c>
      <c r="B33" s="69" t="s">
        <v>66</v>
      </c>
      <c r="C33" s="70">
        <v>86</v>
      </c>
      <c r="D33" s="71">
        <v>5700</v>
      </c>
      <c r="E33" s="71">
        <v>2993</v>
      </c>
      <c r="F33" s="71">
        <v>4640</v>
      </c>
      <c r="G33" s="71">
        <v>18500000</v>
      </c>
      <c r="H33" s="71">
        <v>997000</v>
      </c>
      <c r="I33" s="71">
        <v>0</v>
      </c>
      <c r="J33" s="71">
        <v>0</v>
      </c>
      <c r="K33" s="71">
        <v>10340</v>
      </c>
      <c r="L33" s="72">
        <v>19497000</v>
      </c>
      <c r="M33" s="94" t="s">
        <v>66</v>
      </c>
      <c r="N33" s="95">
        <v>87</v>
      </c>
      <c r="O33" s="96">
        <v>5940</v>
      </c>
      <c r="P33" s="96">
        <v>3045</v>
      </c>
      <c r="Q33" s="96">
        <v>4738</v>
      </c>
      <c r="R33" s="96">
        <v>19200000</v>
      </c>
      <c r="S33" s="96">
        <v>900000</v>
      </c>
      <c r="T33" s="96"/>
      <c r="U33" s="96"/>
      <c r="V33" s="96">
        <f t="shared" si="0"/>
        <v>10678</v>
      </c>
      <c r="W33" s="97">
        <f t="shared" si="2"/>
        <v>20100000</v>
      </c>
      <c r="X33" s="79"/>
      <c r="Y33" s="79"/>
    </row>
    <row r="34" spans="1:25" ht="15.75" thickBot="1" x14ac:dyDescent="0.3">
      <c r="A34" s="30">
        <v>31</v>
      </c>
      <c r="B34" s="73" t="s">
        <v>18</v>
      </c>
      <c r="C34" s="74">
        <v>0</v>
      </c>
      <c r="D34" s="75">
        <v>0</v>
      </c>
      <c r="E34" s="75">
        <v>25</v>
      </c>
      <c r="F34" s="75">
        <v>0.4</v>
      </c>
      <c r="G34" s="75">
        <v>0</v>
      </c>
      <c r="H34" s="75">
        <v>0</v>
      </c>
      <c r="I34" s="75">
        <v>0</v>
      </c>
      <c r="J34" s="75">
        <v>0</v>
      </c>
      <c r="K34" s="75">
        <v>0.4</v>
      </c>
      <c r="L34" s="76">
        <v>0</v>
      </c>
      <c r="M34" s="98" t="s">
        <v>18</v>
      </c>
      <c r="N34" s="99"/>
      <c r="O34" s="100"/>
      <c r="P34" s="100">
        <v>25</v>
      </c>
      <c r="Q34" s="100">
        <v>0.4</v>
      </c>
      <c r="R34" s="100"/>
      <c r="S34" s="100"/>
      <c r="T34" s="100"/>
      <c r="U34" s="101"/>
      <c r="V34" s="100">
        <f t="shared" si="0"/>
        <v>0.4</v>
      </c>
      <c r="W34" s="97">
        <f t="shared" si="2"/>
        <v>0</v>
      </c>
      <c r="X34" s="79"/>
      <c r="Y34" s="79"/>
    </row>
    <row r="35" spans="1:25" ht="15.75" thickBot="1" x14ac:dyDescent="0.3">
      <c r="A35" s="31"/>
      <c r="B35" s="77" t="s">
        <v>67</v>
      </c>
      <c r="C35" s="78">
        <v>167</v>
      </c>
      <c r="D35" s="78">
        <v>10210.75</v>
      </c>
      <c r="E35" s="78">
        <v>15001</v>
      </c>
      <c r="F35" s="78">
        <v>10167.870000000001</v>
      </c>
      <c r="G35" s="78">
        <v>18500000</v>
      </c>
      <c r="H35" s="78">
        <v>7017934</v>
      </c>
      <c r="I35" s="78">
        <v>722886</v>
      </c>
      <c r="J35" s="78">
        <v>161122</v>
      </c>
      <c r="K35" s="78">
        <v>20229.599999999999</v>
      </c>
      <c r="L35" s="78">
        <v>26401942</v>
      </c>
      <c r="M35" s="102" t="s">
        <v>67</v>
      </c>
      <c r="N35" s="103">
        <f>SUM(N4:N34)</f>
        <v>171</v>
      </c>
      <c r="O35" s="103">
        <f t="shared" ref="O35:W35" si="3">SUM(O4:O34)</f>
        <v>10397.950000000001</v>
      </c>
      <c r="P35" s="103">
        <f t="shared" si="3"/>
        <v>15203</v>
      </c>
      <c r="Q35" s="103">
        <f t="shared" si="3"/>
        <v>10362.280000000001</v>
      </c>
      <c r="R35" s="103">
        <f t="shared" si="3"/>
        <v>19200000</v>
      </c>
      <c r="S35" s="103">
        <f t="shared" si="3"/>
        <v>7034326</v>
      </c>
      <c r="T35" s="103">
        <f t="shared" si="3"/>
        <v>554274</v>
      </c>
      <c r="U35" s="103">
        <f t="shared" si="3"/>
        <v>194575</v>
      </c>
      <c r="V35" s="103">
        <f t="shared" si="3"/>
        <v>20760.230000000003</v>
      </c>
      <c r="W35" s="103">
        <f t="shared" si="3"/>
        <v>26983175</v>
      </c>
      <c r="X35" s="79"/>
      <c r="Y35" s="79"/>
    </row>
    <row r="37" spans="1:25" x14ac:dyDescent="0.25">
      <c r="L37" s="32"/>
    </row>
  </sheetData>
  <pageMargins left="0.7" right="0.7" top="0.75" bottom="0.75" header="0.3" footer="0.3"/>
  <pageSetup paperSize="9" scale="8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BD3D6-CFA0-4A8A-A592-5A4D606D9BD5}">
  <sheetPr>
    <tabColor rgb="FF00B050"/>
    <pageSetUpPr fitToPage="1"/>
  </sheetPr>
  <dimension ref="A1:L47"/>
  <sheetViews>
    <sheetView topLeftCell="B1" workbookViewId="0">
      <selection activeCell="I7" sqref="I7"/>
    </sheetView>
  </sheetViews>
  <sheetFormatPr defaultRowHeight="12.75" x14ac:dyDescent="0.2"/>
  <cols>
    <col min="1" max="1" width="14.7109375" style="6" customWidth="1"/>
    <col min="2" max="2" width="20.7109375" style="6" customWidth="1"/>
    <col min="3" max="3" width="14.85546875" style="6" customWidth="1"/>
    <col min="4" max="4" width="14.5703125" style="6" customWidth="1"/>
    <col min="5" max="5" width="12.85546875" style="6" customWidth="1"/>
    <col min="6" max="6" width="14.7109375" style="21" customWidth="1"/>
    <col min="7" max="7" width="9.140625" style="6"/>
    <col min="8" max="8" width="15" style="6" customWidth="1"/>
    <col min="9" max="9" width="15.42578125" style="6" customWidth="1"/>
    <col min="10" max="10" width="13.42578125" style="6" customWidth="1"/>
    <col min="11" max="11" width="17.140625" style="6" customWidth="1"/>
    <col min="12" max="12" width="14.85546875" style="6" customWidth="1"/>
    <col min="13" max="248" width="9.140625" style="6"/>
    <col min="249" max="249" width="6.140625" style="6" customWidth="1"/>
    <col min="250" max="250" width="15.42578125" style="6" customWidth="1"/>
    <col min="251" max="251" width="15.85546875" style="6" customWidth="1"/>
    <col min="252" max="252" width="17.5703125" style="6" customWidth="1"/>
    <col min="253" max="253" width="14.85546875" style="6" customWidth="1"/>
    <col min="254" max="254" width="14.5703125" style="6" customWidth="1"/>
    <col min="255" max="255" width="10.7109375" style="6" customWidth="1"/>
    <col min="256" max="504" width="9.140625" style="6"/>
    <col min="505" max="505" width="6.140625" style="6" customWidth="1"/>
    <col min="506" max="506" width="15.42578125" style="6" customWidth="1"/>
    <col min="507" max="507" width="15.85546875" style="6" customWidth="1"/>
    <col min="508" max="508" width="17.5703125" style="6" customWidth="1"/>
    <col min="509" max="509" width="14.85546875" style="6" customWidth="1"/>
    <col min="510" max="510" width="14.5703125" style="6" customWidth="1"/>
    <col min="511" max="511" width="10.7109375" style="6" customWidth="1"/>
    <col min="512" max="760" width="9.140625" style="6"/>
    <col min="761" max="761" width="6.140625" style="6" customWidth="1"/>
    <col min="762" max="762" width="15.42578125" style="6" customWidth="1"/>
    <col min="763" max="763" width="15.85546875" style="6" customWidth="1"/>
    <col min="764" max="764" width="17.5703125" style="6" customWidth="1"/>
    <col min="765" max="765" width="14.85546875" style="6" customWidth="1"/>
    <col min="766" max="766" width="14.5703125" style="6" customWidth="1"/>
    <col min="767" max="767" width="10.7109375" style="6" customWidth="1"/>
    <col min="768" max="1016" width="9.140625" style="6"/>
    <col min="1017" max="1017" width="6.140625" style="6" customWidth="1"/>
    <col min="1018" max="1018" width="15.42578125" style="6" customWidth="1"/>
    <col min="1019" max="1019" width="15.85546875" style="6" customWidth="1"/>
    <col min="1020" max="1020" width="17.5703125" style="6" customWidth="1"/>
    <col min="1021" max="1021" width="14.85546875" style="6" customWidth="1"/>
    <col min="1022" max="1022" width="14.5703125" style="6" customWidth="1"/>
    <col min="1023" max="1023" width="10.7109375" style="6" customWidth="1"/>
    <col min="1024" max="1272" width="9.140625" style="6"/>
    <col min="1273" max="1273" width="6.140625" style="6" customWidth="1"/>
    <col min="1274" max="1274" width="15.42578125" style="6" customWidth="1"/>
    <col min="1275" max="1275" width="15.85546875" style="6" customWidth="1"/>
    <col min="1276" max="1276" width="17.5703125" style="6" customWidth="1"/>
    <col min="1277" max="1277" width="14.85546875" style="6" customWidth="1"/>
    <col min="1278" max="1278" width="14.5703125" style="6" customWidth="1"/>
    <col min="1279" max="1279" width="10.7109375" style="6" customWidth="1"/>
    <col min="1280" max="1528" width="9.140625" style="6"/>
    <col min="1529" max="1529" width="6.140625" style="6" customWidth="1"/>
    <col min="1530" max="1530" width="15.42578125" style="6" customWidth="1"/>
    <col min="1531" max="1531" width="15.85546875" style="6" customWidth="1"/>
    <col min="1532" max="1532" width="17.5703125" style="6" customWidth="1"/>
    <col min="1533" max="1533" width="14.85546875" style="6" customWidth="1"/>
    <col min="1534" max="1534" width="14.5703125" style="6" customWidth="1"/>
    <col min="1535" max="1535" width="10.7109375" style="6" customWidth="1"/>
    <col min="1536" max="1784" width="9.140625" style="6"/>
    <col min="1785" max="1785" width="6.140625" style="6" customWidth="1"/>
    <col min="1786" max="1786" width="15.42578125" style="6" customWidth="1"/>
    <col min="1787" max="1787" width="15.85546875" style="6" customWidth="1"/>
    <col min="1788" max="1788" width="17.5703125" style="6" customWidth="1"/>
    <col min="1789" max="1789" width="14.85546875" style="6" customWidth="1"/>
    <col min="1790" max="1790" width="14.5703125" style="6" customWidth="1"/>
    <col min="1791" max="1791" width="10.7109375" style="6" customWidth="1"/>
    <col min="1792" max="2040" width="9.140625" style="6"/>
    <col min="2041" max="2041" width="6.140625" style="6" customWidth="1"/>
    <col min="2042" max="2042" width="15.42578125" style="6" customWidth="1"/>
    <col min="2043" max="2043" width="15.85546875" style="6" customWidth="1"/>
    <col min="2044" max="2044" width="17.5703125" style="6" customWidth="1"/>
    <col min="2045" max="2045" width="14.85546875" style="6" customWidth="1"/>
    <col min="2046" max="2046" width="14.5703125" style="6" customWidth="1"/>
    <col min="2047" max="2047" width="10.7109375" style="6" customWidth="1"/>
    <col min="2048" max="2296" width="9.140625" style="6"/>
    <col min="2297" max="2297" width="6.140625" style="6" customWidth="1"/>
    <col min="2298" max="2298" width="15.42578125" style="6" customWidth="1"/>
    <col min="2299" max="2299" width="15.85546875" style="6" customWidth="1"/>
    <col min="2300" max="2300" width="17.5703125" style="6" customWidth="1"/>
    <col min="2301" max="2301" width="14.85546875" style="6" customWidth="1"/>
    <col min="2302" max="2302" width="14.5703125" style="6" customWidth="1"/>
    <col min="2303" max="2303" width="10.7109375" style="6" customWidth="1"/>
    <col min="2304" max="2552" width="9.140625" style="6"/>
    <col min="2553" max="2553" width="6.140625" style="6" customWidth="1"/>
    <col min="2554" max="2554" width="15.42578125" style="6" customWidth="1"/>
    <col min="2555" max="2555" width="15.85546875" style="6" customWidth="1"/>
    <col min="2556" max="2556" width="17.5703125" style="6" customWidth="1"/>
    <col min="2557" max="2557" width="14.85546875" style="6" customWidth="1"/>
    <col min="2558" max="2558" width="14.5703125" style="6" customWidth="1"/>
    <col min="2559" max="2559" width="10.7109375" style="6" customWidth="1"/>
    <col min="2560" max="2808" width="9.140625" style="6"/>
    <col min="2809" max="2809" width="6.140625" style="6" customWidth="1"/>
    <col min="2810" max="2810" width="15.42578125" style="6" customWidth="1"/>
    <col min="2811" max="2811" width="15.85546875" style="6" customWidth="1"/>
    <col min="2812" max="2812" width="17.5703125" style="6" customWidth="1"/>
    <col min="2813" max="2813" width="14.85546875" style="6" customWidth="1"/>
    <col min="2814" max="2814" width="14.5703125" style="6" customWidth="1"/>
    <col min="2815" max="2815" width="10.7109375" style="6" customWidth="1"/>
    <col min="2816" max="3064" width="9.140625" style="6"/>
    <col min="3065" max="3065" width="6.140625" style="6" customWidth="1"/>
    <col min="3066" max="3066" width="15.42578125" style="6" customWidth="1"/>
    <col min="3067" max="3067" width="15.85546875" style="6" customWidth="1"/>
    <col min="3068" max="3068" width="17.5703125" style="6" customWidth="1"/>
    <col min="3069" max="3069" width="14.85546875" style="6" customWidth="1"/>
    <col min="3070" max="3070" width="14.5703125" style="6" customWidth="1"/>
    <col min="3071" max="3071" width="10.7109375" style="6" customWidth="1"/>
    <col min="3072" max="3320" width="9.140625" style="6"/>
    <col min="3321" max="3321" width="6.140625" style="6" customWidth="1"/>
    <col min="3322" max="3322" width="15.42578125" style="6" customWidth="1"/>
    <col min="3323" max="3323" width="15.85546875" style="6" customWidth="1"/>
    <col min="3324" max="3324" width="17.5703125" style="6" customWidth="1"/>
    <col min="3325" max="3325" width="14.85546875" style="6" customWidth="1"/>
    <col min="3326" max="3326" width="14.5703125" style="6" customWidth="1"/>
    <col min="3327" max="3327" width="10.7109375" style="6" customWidth="1"/>
    <col min="3328" max="3576" width="9.140625" style="6"/>
    <col min="3577" max="3577" width="6.140625" style="6" customWidth="1"/>
    <col min="3578" max="3578" width="15.42578125" style="6" customWidth="1"/>
    <col min="3579" max="3579" width="15.85546875" style="6" customWidth="1"/>
    <col min="3580" max="3580" width="17.5703125" style="6" customWidth="1"/>
    <col min="3581" max="3581" width="14.85546875" style="6" customWidth="1"/>
    <col min="3582" max="3582" width="14.5703125" style="6" customWidth="1"/>
    <col min="3583" max="3583" width="10.7109375" style="6" customWidth="1"/>
    <col min="3584" max="3832" width="9.140625" style="6"/>
    <col min="3833" max="3833" width="6.140625" style="6" customWidth="1"/>
    <col min="3834" max="3834" width="15.42578125" style="6" customWidth="1"/>
    <col min="3835" max="3835" width="15.85546875" style="6" customWidth="1"/>
    <col min="3836" max="3836" width="17.5703125" style="6" customWidth="1"/>
    <col min="3837" max="3837" width="14.85546875" style="6" customWidth="1"/>
    <col min="3838" max="3838" width="14.5703125" style="6" customWidth="1"/>
    <col min="3839" max="3839" width="10.7109375" style="6" customWidth="1"/>
    <col min="3840" max="4088" width="9.140625" style="6"/>
    <col min="4089" max="4089" width="6.140625" style="6" customWidth="1"/>
    <col min="4090" max="4090" width="15.42578125" style="6" customWidth="1"/>
    <col min="4091" max="4091" width="15.85546875" style="6" customWidth="1"/>
    <col min="4092" max="4092" width="17.5703125" style="6" customWidth="1"/>
    <col min="4093" max="4093" width="14.85546875" style="6" customWidth="1"/>
    <col min="4094" max="4094" width="14.5703125" style="6" customWidth="1"/>
    <col min="4095" max="4095" width="10.7109375" style="6" customWidth="1"/>
    <col min="4096" max="4344" width="9.140625" style="6"/>
    <col min="4345" max="4345" width="6.140625" style="6" customWidth="1"/>
    <col min="4346" max="4346" width="15.42578125" style="6" customWidth="1"/>
    <col min="4347" max="4347" width="15.85546875" style="6" customWidth="1"/>
    <col min="4348" max="4348" width="17.5703125" style="6" customWidth="1"/>
    <col min="4349" max="4349" width="14.85546875" style="6" customWidth="1"/>
    <col min="4350" max="4350" width="14.5703125" style="6" customWidth="1"/>
    <col min="4351" max="4351" width="10.7109375" style="6" customWidth="1"/>
    <col min="4352" max="4600" width="9.140625" style="6"/>
    <col min="4601" max="4601" width="6.140625" style="6" customWidth="1"/>
    <col min="4602" max="4602" width="15.42578125" style="6" customWidth="1"/>
    <col min="4603" max="4603" width="15.85546875" style="6" customWidth="1"/>
    <col min="4604" max="4604" width="17.5703125" style="6" customWidth="1"/>
    <col min="4605" max="4605" width="14.85546875" style="6" customWidth="1"/>
    <col min="4606" max="4606" width="14.5703125" style="6" customWidth="1"/>
    <col min="4607" max="4607" width="10.7109375" style="6" customWidth="1"/>
    <col min="4608" max="4856" width="9.140625" style="6"/>
    <col min="4857" max="4857" width="6.140625" style="6" customWidth="1"/>
    <col min="4858" max="4858" width="15.42578125" style="6" customWidth="1"/>
    <col min="4859" max="4859" width="15.85546875" style="6" customWidth="1"/>
    <col min="4860" max="4860" width="17.5703125" style="6" customWidth="1"/>
    <col min="4861" max="4861" width="14.85546875" style="6" customWidth="1"/>
    <col min="4862" max="4862" width="14.5703125" style="6" customWidth="1"/>
    <col min="4863" max="4863" width="10.7109375" style="6" customWidth="1"/>
    <col min="4864" max="5112" width="9.140625" style="6"/>
    <col min="5113" max="5113" width="6.140625" style="6" customWidth="1"/>
    <col min="5114" max="5114" width="15.42578125" style="6" customWidth="1"/>
    <col min="5115" max="5115" width="15.85546875" style="6" customWidth="1"/>
    <col min="5116" max="5116" width="17.5703125" style="6" customWidth="1"/>
    <col min="5117" max="5117" width="14.85546875" style="6" customWidth="1"/>
    <col min="5118" max="5118" width="14.5703125" style="6" customWidth="1"/>
    <col min="5119" max="5119" width="10.7109375" style="6" customWidth="1"/>
    <col min="5120" max="5368" width="9.140625" style="6"/>
    <col min="5369" max="5369" width="6.140625" style="6" customWidth="1"/>
    <col min="5370" max="5370" width="15.42578125" style="6" customWidth="1"/>
    <col min="5371" max="5371" width="15.85546875" style="6" customWidth="1"/>
    <col min="5372" max="5372" width="17.5703125" style="6" customWidth="1"/>
    <col min="5373" max="5373" width="14.85546875" style="6" customWidth="1"/>
    <col min="5374" max="5374" width="14.5703125" style="6" customWidth="1"/>
    <col min="5375" max="5375" width="10.7109375" style="6" customWidth="1"/>
    <col min="5376" max="5624" width="9.140625" style="6"/>
    <col min="5625" max="5625" width="6.140625" style="6" customWidth="1"/>
    <col min="5626" max="5626" width="15.42578125" style="6" customWidth="1"/>
    <col min="5627" max="5627" width="15.85546875" style="6" customWidth="1"/>
    <col min="5628" max="5628" width="17.5703125" style="6" customWidth="1"/>
    <col min="5629" max="5629" width="14.85546875" style="6" customWidth="1"/>
    <col min="5630" max="5630" width="14.5703125" style="6" customWidth="1"/>
    <col min="5631" max="5631" width="10.7109375" style="6" customWidth="1"/>
    <col min="5632" max="5880" width="9.140625" style="6"/>
    <col min="5881" max="5881" width="6.140625" style="6" customWidth="1"/>
    <col min="5882" max="5882" width="15.42578125" style="6" customWidth="1"/>
    <col min="5883" max="5883" width="15.85546875" style="6" customWidth="1"/>
    <col min="5884" max="5884" width="17.5703125" style="6" customWidth="1"/>
    <col min="5885" max="5885" width="14.85546875" style="6" customWidth="1"/>
    <col min="5886" max="5886" width="14.5703125" style="6" customWidth="1"/>
    <col min="5887" max="5887" width="10.7109375" style="6" customWidth="1"/>
    <col min="5888" max="6136" width="9.140625" style="6"/>
    <col min="6137" max="6137" width="6.140625" style="6" customWidth="1"/>
    <col min="6138" max="6138" width="15.42578125" style="6" customWidth="1"/>
    <col min="6139" max="6139" width="15.85546875" style="6" customWidth="1"/>
    <col min="6140" max="6140" width="17.5703125" style="6" customWidth="1"/>
    <col min="6141" max="6141" width="14.85546875" style="6" customWidth="1"/>
    <col min="6142" max="6142" width="14.5703125" style="6" customWidth="1"/>
    <col min="6143" max="6143" width="10.7109375" style="6" customWidth="1"/>
    <col min="6144" max="6392" width="9.140625" style="6"/>
    <col min="6393" max="6393" width="6.140625" style="6" customWidth="1"/>
    <col min="6394" max="6394" width="15.42578125" style="6" customWidth="1"/>
    <col min="6395" max="6395" width="15.85546875" style="6" customWidth="1"/>
    <col min="6396" max="6396" width="17.5703125" style="6" customWidth="1"/>
    <col min="6397" max="6397" width="14.85546875" style="6" customWidth="1"/>
    <col min="6398" max="6398" width="14.5703125" style="6" customWidth="1"/>
    <col min="6399" max="6399" width="10.7109375" style="6" customWidth="1"/>
    <col min="6400" max="6648" width="9.140625" style="6"/>
    <col min="6649" max="6649" width="6.140625" style="6" customWidth="1"/>
    <col min="6650" max="6650" width="15.42578125" style="6" customWidth="1"/>
    <col min="6651" max="6651" width="15.85546875" style="6" customWidth="1"/>
    <col min="6652" max="6652" width="17.5703125" style="6" customWidth="1"/>
    <col min="6653" max="6653" width="14.85546875" style="6" customWidth="1"/>
    <col min="6654" max="6654" width="14.5703125" style="6" customWidth="1"/>
    <col min="6655" max="6655" width="10.7109375" style="6" customWidth="1"/>
    <col min="6656" max="6904" width="9.140625" style="6"/>
    <col min="6905" max="6905" width="6.140625" style="6" customWidth="1"/>
    <col min="6906" max="6906" width="15.42578125" style="6" customWidth="1"/>
    <col min="6907" max="6907" width="15.85546875" style="6" customWidth="1"/>
    <col min="6908" max="6908" width="17.5703125" style="6" customWidth="1"/>
    <col min="6909" max="6909" width="14.85546875" style="6" customWidth="1"/>
    <col min="6910" max="6910" width="14.5703125" style="6" customWidth="1"/>
    <col min="6911" max="6911" width="10.7109375" style="6" customWidth="1"/>
    <col min="6912" max="7160" width="9.140625" style="6"/>
    <col min="7161" max="7161" width="6.140625" style="6" customWidth="1"/>
    <col min="7162" max="7162" width="15.42578125" style="6" customWidth="1"/>
    <col min="7163" max="7163" width="15.85546875" style="6" customWidth="1"/>
    <col min="7164" max="7164" width="17.5703125" style="6" customWidth="1"/>
    <col min="7165" max="7165" width="14.85546875" style="6" customWidth="1"/>
    <col min="7166" max="7166" width="14.5703125" style="6" customWidth="1"/>
    <col min="7167" max="7167" width="10.7109375" style="6" customWidth="1"/>
    <col min="7168" max="7416" width="9.140625" style="6"/>
    <col min="7417" max="7417" width="6.140625" style="6" customWidth="1"/>
    <col min="7418" max="7418" width="15.42578125" style="6" customWidth="1"/>
    <col min="7419" max="7419" width="15.85546875" style="6" customWidth="1"/>
    <col min="7420" max="7420" width="17.5703125" style="6" customWidth="1"/>
    <col min="7421" max="7421" width="14.85546875" style="6" customWidth="1"/>
    <col min="7422" max="7422" width="14.5703125" style="6" customWidth="1"/>
    <col min="7423" max="7423" width="10.7109375" style="6" customWidth="1"/>
    <col min="7424" max="7672" width="9.140625" style="6"/>
    <col min="7673" max="7673" width="6.140625" style="6" customWidth="1"/>
    <col min="7674" max="7674" width="15.42578125" style="6" customWidth="1"/>
    <col min="7675" max="7675" width="15.85546875" style="6" customWidth="1"/>
    <col min="7676" max="7676" width="17.5703125" style="6" customWidth="1"/>
    <col min="7677" max="7677" width="14.85546875" style="6" customWidth="1"/>
    <col min="7678" max="7678" width="14.5703125" style="6" customWidth="1"/>
    <col min="7679" max="7679" width="10.7109375" style="6" customWidth="1"/>
    <col min="7680" max="7928" width="9.140625" style="6"/>
    <col min="7929" max="7929" width="6.140625" style="6" customWidth="1"/>
    <col min="7930" max="7930" width="15.42578125" style="6" customWidth="1"/>
    <col min="7931" max="7931" width="15.85546875" style="6" customWidth="1"/>
    <col min="7932" max="7932" width="17.5703125" style="6" customWidth="1"/>
    <col min="7933" max="7933" width="14.85546875" style="6" customWidth="1"/>
    <col min="7934" max="7934" width="14.5703125" style="6" customWidth="1"/>
    <col min="7935" max="7935" width="10.7109375" style="6" customWidth="1"/>
    <col min="7936" max="8184" width="9.140625" style="6"/>
    <col min="8185" max="8185" width="6.140625" style="6" customWidth="1"/>
    <col min="8186" max="8186" width="15.42578125" style="6" customWidth="1"/>
    <col min="8187" max="8187" width="15.85546875" style="6" customWidth="1"/>
    <col min="8188" max="8188" width="17.5703125" style="6" customWidth="1"/>
    <col min="8189" max="8189" width="14.85546875" style="6" customWidth="1"/>
    <col min="8190" max="8190" width="14.5703125" style="6" customWidth="1"/>
    <col min="8191" max="8191" width="10.7109375" style="6" customWidth="1"/>
    <col min="8192" max="8440" width="9.140625" style="6"/>
    <col min="8441" max="8441" width="6.140625" style="6" customWidth="1"/>
    <col min="8442" max="8442" width="15.42578125" style="6" customWidth="1"/>
    <col min="8443" max="8443" width="15.85546875" style="6" customWidth="1"/>
    <col min="8444" max="8444" width="17.5703125" style="6" customWidth="1"/>
    <col min="8445" max="8445" width="14.85546875" style="6" customWidth="1"/>
    <col min="8446" max="8446" width="14.5703125" style="6" customWidth="1"/>
    <col min="8447" max="8447" width="10.7109375" style="6" customWidth="1"/>
    <col min="8448" max="8696" width="9.140625" style="6"/>
    <col min="8697" max="8697" width="6.140625" style="6" customWidth="1"/>
    <col min="8698" max="8698" width="15.42578125" style="6" customWidth="1"/>
    <col min="8699" max="8699" width="15.85546875" style="6" customWidth="1"/>
    <col min="8700" max="8700" width="17.5703125" style="6" customWidth="1"/>
    <col min="8701" max="8701" width="14.85546875" style="6" customWidth="1"/>
    <col min="8702" max="8702" width="14.5703125" style="6" customWidth="1"/>
    <col min="8703" max="8703" width="10.7109375" style="6" customWidth="1"/>
    <col min="8704" max="8952" width="9.140625" style="6"/>
    <col min="8953" max="8953" width="6.140625" style="6" customWidth="1"/>
    <col min="8954" max="8954" width="15.42578125" style="6" customWidth="1"/>
    <col min="8955" max="8955" width="15.85546875" style="6" customWidth="1"/>
    <col min="8956" max="8956" width="17.5703125" style="6" customWidth="1"/>
    <col min="8957" max="8957" width="14.85546875" style="6" customWidth="1"/>
    <col min="8958" max="8958" width="14.5703125" style="6" customWidth="1"/>
    <col min="8959" max="8959" width="10.7109375" style="6" customWidth="1"/>
    <col min="8960" max="9208" width="9.140625" style="6"/>
    <col min="9209" max="9209" width="6.140625" style="6" customWidth="1"/>
    <col min="9210" max="9210" width="15.42578125" style="6" customWidth="1"/>
    <col min="9211" max="9211" width="15.85546875" style="6" customWidth="1"/>
    <col min="9212" max="9212" width="17.5703125" style="6" customWidth="1"/>
    <col min="9213" max="9213" width="14.85546875" style="6" customWidth="1"/>
    <col min="9214" max="9214" width="14.5703125" style="6" customWidth="1"/>
    <col min="9215" max="9215" width="10.7109375" style="6" customWidth="1"/>
    <col min="9216" max="9464" width="9.140625" style="6"/>
    <col min="9465" max="9465" width="6.140625" style="6" customWidth="1"/>
    <col min="9466" max="9466" width="15.42578125" style="6" customWidth="1"/>
    <col min="9467" max="9467" width="15.85546875" style="6" customWidth="1"/>
    <col min="9468" max="9468" width="17.5703125" style="6" customWidth="1"/>
    <col min="9469" max="9469" width="14.85546875" style="6" customWidth="1"/>
    <col min="9470" max="9470" width="14.5703125" style="6" customWidth="1"/>
    <col min="9471" max="9471" width="10.7109375" style="6" customWidth="1"/>
    <col min="9472" max="9720" width="9.140625" style="6"/>
    <col min="9721" max="9721" width="6.140625" style="6" customWidth="1"/>
    <col min="9722" max="9722" width="15.42578125" style="6" customWidth="1"/>
    <col min="9723" max="9723" width="15.85546875" style="6" customWidth="1"/>
    <col min="9724" max="9724" width="17.5703125" style="6" customWidth="1"/>
    <col min="9725" max="9725" width="14.85546875" style="6" customWidth="1"/>
    <col min="9726" max="9726" width="14.5703125" style="6" customWidth="1"/>
    <col min="9727" max="9727" width="10.7109375" style="6" customWidth="1"/>
    <col min="9728" max="9976" width="9.140625" style="6"/>
    <col min="9977" max="9977" width="6.140625" style="6" customWidth="1"/>
    <col min="9978" max="9978" width="15.42578125" style="6" customWidth="1"/>
    <col min="9979" max="9979" width="15.85546875" style="6" customWidth="1"/>
    <col min="9980" max="9980" width="17.5703125" style="6" customWidth="1"/>
    <col min="9981" max="9981" width="14.85546875" style="6" customWidth="1"/>
    <col min="9982" max="9982" width="14.5703125" style="6" customWidth="1"/>
    <col min="9983" max="9983" width="10.7109375" style="6" customWidth="1"/>
    <col min="9984" max="10232" width="9.140625" style="6"/>
    <col min="10233" max="10233" width="6.140625" style="6" customWidth="1"/>
    <col min="10234" max="10234" width="15.42578125" style="6" customWidth="1"/>
    <col min="10235" max="10235" width="15.85546875" style="6" customWidth="1"/>
    <col min="10236" max="10236" width="17.5703125" style="6" customWidth="1"/>
    <col min="10237" max="10237" width="14.85546875" style="6" customWidth="1"/>
    <col min="10238" max="10238" width="14.5703125" style="6" customWidth="1"/>
    <col min="10239" max="10239" width="10.7109375" style="6" customWidth="1"/>
    <col min="10240" max="10488" width="9.140625" style="6"/>
    <col min="10489" max="10489" width="6.140625" style="6" customWidth="1"/>
    <col min="10490" max="10490" width="15.42578125" style="6" customWidth="1"/>
    <col min="10491" max="10491" width="15.85546875" style="6" customWidth="1"/>
    <col min="10492" max="10492" width="17.5703125" style="6" customWidth="1"/>
    <col min="10493" max="10493" width="14.85546875" style="6" customWidth="1"/>
    <col min="10494" max="10494" width="14.5703125" style="6" customWidth="1"/>
    <col min="10495" max="10495" width="10.7109375" style="6" customWidth="1"/>
    <col min="10496" max="10744" width="9.140625" style="6"/>
    <col min="10745" max="10745" width="6.140625" style="6" customWidth="1"/>
    <col min="10746" max="10746" width="15.42578125" style="6" customWidth="1"/>
    <col min="10747" max="10747" width="15.85546875" style="6" customWidth="1"/>
    <col min="10748" max="10748" width="17.5703125" style="6" customWidth="1"/>
    <col min="10749" max="10749" width="14.85546875" style="6" customWidth="1"/>
    <col min="10750" max="10750" width="14.5703125" style="6" customWidth="1"/>
    <col min="10751" max="10751" width="10.7109375" style="6" customWidth="1"/>
    <col min="10752" max="11000" width="9.140625" style="6"/>
    <col min="11001" max="11001" width="6.140625" style="6" customWidth="1"/>
    <col min="11002" max="11002" width="15.42578125" style="6" customWidth="1"/>
    <col min="11003" max="11003" width="15.85546875" style="6" customWidth="1"/>
    <col min="11004" max="11004" width="17.5703125" style="6" customWidth="1"/>
    <col min="11005" max="11005" width="14.85546875" style="6" customWidth="1"/>
    <col min="11006" max="11006" width="14.5703125" style="6" customWidth="1"/>
    <col min="11007" max="11007" width="10.7109375" style="6" customWidth="1"/>
    <col min="11008" max="11256" width="9.140625" style="6"/>
    <col min="11257" max="11257" width="6.140625" style="6" customWidth="1"/>
    <col min="11258" max="11258" width="15.42578125" style="6" customWidth="1"/>
    <col min="11259" max="11259" width="15.85546875" style="6" customWidth="1"/>
    <col min="11260" max="11260" width="17.5703125" style="6" customWidth="1"/>
    <col min="11261" max="11261" width="14.85546875" style="6" customWidth="1"/>
    <col min="11262" max="11262" width="14.5703125" style="6" customWidth="1"/>
    <col min="11263" max="11263" width="10.7109375" style="6" customWidth="1"/>
    <col min="11264" max="11512" width="9.140625" style="6"/>
    <col min="11513" max="11513" width="6.140625" style="6" customWidth="1"/>
    <col min="11514" max="11514" width="15.42578125" style="6" customWidth="1"/>
    <col min="11515" max="11515" width="15.85546875" style="6" customWidth="1"/>
    <col min="11516" max="11516" width="17.5703125" style="6" customWidth="1"/>
    <col min="11517" max="11517" width="14.85546875" style="6" customWidth="1"/>
    <col min="11518" max="11518" width="14.5703125" style="6" customWidth="1"/>
    <col min="11519" max="11519" width="10.7109375" style="6" customWidth="1"/>
    <col min="11520" max="11768" width="9.140625" style="6"/>
    <col min="11769" max="11769" width="6.140625" style="6" customWidth="1"/>
    <col min="11770" max="11770" width="15.42578125" style="6" customWidth="1"/>
    <col min="11771" max="11771" width="15.85546875" style="6" customWidth="1"/>
    <col min="11772" max="11772" width="17.5703125" style="6" customWidth="1"/>
    <col min="11773" max="11773" width="14.85546875" style="6" customWidth="1"/>
    <col min="11774" max="11774" width="14.5703125" style="6" customWidth="1"/>
    <col min="11775" max="11775" width="10.7109375" style="6" customWidth="1"/>
    <col min="11776" max="12024" width="9.140625" style="6"/>
    <col min="12025" max="12025" width="6.140625" style="6" customWidth="1"/>
    <col min="12026" max="12026" width="15.42578125" style="6" customWidth="1"/>
    <col min="12027" max="12027" width="15.85546875" style="6" customWidth="1"/>
    <col min="12028" max="12028" width="17.5703125" style="6" customWidth="1"/>
    <col min="12029" max="12029" width="14.85546875" style="6" customWidth="1"/>
    <col min="12030" max="12030" width="14.5703125" style="6" customWidth="1"/>
    <col min="12031" max="12031" width="10.7109375" style="6" customWidth="1"/>
    <col min="12032" max="12280" width="9.140625" style="6"/>
    <col min="12281" max="12281" width="6.140625" style="6" customWidth="1"/>
    <col min="12282" max="12282" width="15.42578125" style="6" customWidth="1"/>
    <col min="12283" max="12283" width="15.85546875" style="6" customWidth="1"/>
    <col min="12284" max="12284" width="17.5703125" style="6" customWidth="1"/>
    <col min="12285" max="12285" width="14.85546875" style="6" customWidth="1"/>
    <col min="12286" max="12286" width="14.5703125" style="6" customWidth="1"/>
    <col min="12287" max="12287" width="10.7109375" style="6" customWidth="1"/>
    <col min="12288" max="12536" width="9.140625" style="6"/>
    <col min="12537" max="12537" width="6.140625" style="6" customWidth="1"/>
    <col min="12538" max="12538" width="15.42578125" style="6" customWidth="1"/>
    <col min="12539" max="12539" width="15.85546875" style="6" customWidth="1"/>
    <col min="12540" max="12540" width="17.5703125" style="6" customWidth="1"/>
    <col min="12541" max="12541" width="14.85546875" style="6" customWidth="1"/>
    <col min="12542" max="12542" width="14.5703125" style="6" customWidth="1"/>
    <col min="12543" max="12543" width="10.7109375" style="6" customWidth="1"/>
    <col min="12544" max="12792" width="9.140625" style="6"/>
    <col min="12793" max="12793" width="6.140625" style="6" customWidth="1"/>
    <col min="12794" max="12794" width="15.42578125" style="6" customWidth="1"/>
    <col min="12795" max="12795" width="15.85546875" style="6" customWidth="1"/>
    <col min="12796" max="12796" width="17.5703125" style="6" customWidth="1"/>
    <col min="12797" max="12797" width="14.85546875" style="6" customWidth="1"/>
    <col min="12798" max="12798" width="14.5703125" style="6" customWidth="1"/>
    <col min="12799" max="12799" width="10.7109375" style="6" customWidth="1"/>
    <col min="12800" max="13048" width="9.140625" style="6"/>
    <col min="13049" max="13049" width="6.140625" style="6" customWidth="1"/>
    <col min="13050" max="13050" width="15.42578125" style="6" customWidth="1"/>
    <col min="13051" max="13051" width="15.85546875" style="6" customWidth="1"/>
    <col min="13052" max="13052" width="17.5703125" style="6" customWidth="1"/>
    <col min="13053" max="13053" width="14.85546875" style="6" customWidth="1"/>
    <col min="13054" max="13054" width="14.5703125" style="6" customWidth="1"/>
    <col min="13055" max="13055" width="10.7109375" style="6" customWidth="1"/>
    <col min="13056" max="13304" width="9.140625" style="6"/>
    <col min="13305" max="13305" width="6.140625" style="6" customWidth="1"/>
    <col min="13306" max="13306" width="15.42578125" style="6" customWidth="1"/>
    <col min="13307" max="13307" width="15.85546875" style="6" customWidth="1"/>
    <col min="13308" max="13308" width="17.5703125" style="6" customWidth="1"/>
    <col min="13309" max="13309" width="14.85546875" style="6" customWidth="1"/>
    <col min="13310" max="13310" width="14.5703125" style="6" customWidth="1"/>
    <col min="13311" max="13311" width="10.7109375" style="6" customWidth="1"/>
    <col min="13312" max="13560" width="9.140625" style="6"/>
    <col min="13561" max="13561" width="6.140625" style="6" customWidth="1"/>
    <col min="13562" max="13562" width="15.42578125" style="6" customWidth="1"/>
    <col min="13563" max="13563" width="15.85546875" style="6" customWidth="1"/>
    <col min="13564" max="13564" width="17.5703125" style="6" customWidth="1"/>
    <col min="13565" max="13565" width="14.85546875" style="6" customWidth="1"/>
    <col min="13566" max="13566" width="14.5703125" style="6" customWidth="1"/>
    <col min="13567" max="13567" width="10.7109375" style="6" customWidth="1"/>
    <col min="13568" max="13816" width="9.140625" style="6"/>
    <col min="13817" max="13817" width="6.140625" style="6" customWidth="1"/>
    <col min="13818" max="13818" width="15.42578125" style="6" customWidth="1"/>
    <col min="13819" max="13819" width="15.85546875" style="6" customWidth="1"/>
    <col min="13820" max="13820" width="17.5703125" style="6" customWidth="1"/>
    <col min="13821" max="13821" width="14.85546875" style="6" customWidth="1"/>
    <col min="13822" max="13822" width="14.5703125" style="6" customWidth="1"/>
    <col min="13823" max="13823" width="10.7109375" style="6" customWidth="1"/>
    <col min="13824" max="14072" width="9.140625" style="6"/>
    <col min="14073" max="14073" width="6.140625" style="6" customWidth="1"/>
    <col min="14074" max="14074" width="15.42578125" style="6" customWidth="1"/>
    <col min="14075" max="14075" width="15.85546875" style="6" customWidth="1"/>
    <col min="14076" max="14076" width="17.5703125" style="6" customWidth="1"/>
    <col min="14077" max="14077" width="14.85546875" style="6" customWidth="1"/>
    <col min="14078" max="14078" width="14.5703125" style="6" customWidth="1"/>
    <col min="14079" max="14079" width="10.7109375" style="6" customWidth="1"/>
    <col min="14080" max="14328" width="9.140625" style="6"/>
    <col min="14329" max="14329" width="6.140625" style="6" customWidth="1"/>
    <col min="14330" max="14330" width="15.42578125" style="6" customWidth="1"/>
    <col min="14331" max="14331" width="15.85546875" style="6" customWidth="1"/>
    <col min="14332" max="14332" width="17.5703125" style="6" customWidth="1"/>
    <col min="14333" max="14333" width="14.85546875" style="6" customWidth="1"/>
    <col min="14334" max="14334" width="14.5703125" style="6" customWidth="1"/>
    <col min="14335" max="14335" width="10.7109375" style="6" customWidth="1"/>
    <col min="14336" max="14584" width="9.140625" style="6"/>
    <col min="14585" max="14585" width="6.140625" style="6" customWidth="1"/>
    <col min="14586" max="14586" width="15.42578125" style="6" customWidth="1"/>
    <col min="14587" max="14587" width="15.85546875" style="6" customWidth="1"/>
    <col min="14588" max="14588" width="17.5703125" style="6" customWidth="1"/>
    <col min="14589" max="14589" width="14.85546875" style="6" customWidth="1"/>
    <col min="14590" max="14590" width="14.5703125" style="6" customWidth="1"/>
    <col min="14591" max="14591" width="10.7109375" style="6" customWidth="1"/>
    <col min="14592" max="14840" width="9.140625" style="6"/>
    <col min="14841" max="14841" width="6.140625" style="6" customWidth="1"/>
    <col min="14842" max="14842" width="15.42578125" style="6" customWidth="1"/>
    <col min="14843" max="14843" width="15.85546875" style="6" customWidth="1"/>
    <col min="14844" max="14844" width="17.5703125" style="6" customWidth="1"/>
    <col min="14845" max="14845" width="14.85546875" style="6" customWidth="1"/>
    <col min="14846" max="14846" width="14.5703125" style="6" customWidth="1"/>
    <col min="14847" max="14847" width="10.7109375" style="6" customWidth="1"/>
    <col min="14848" max="15096" width="9.140625" style="6"/>
    <col min="15097" max="15097" width="6.140625" style="6" customWidth="1"/>
    <col min="15098" max="15098" width="15.42578125" style="6" customWidth="1"/>
    <col min="15099" max="15099" width="15.85546875" style="6" customWidth="1"/>
    <col min="15100" max="15100" width="17.5703125" style="6" customWidth="1"/>
    <col min="15101" max="15101" width="14.85546875" style="6" customWidth="1"/>
    <col min="15102" max="15102" width="14.5703125" style="6" customWidth="1"/>
    <col min="15103" max="15103" width="10.7109375" style="6" customWidth="1"/>
    <col min="15104" max="15352" width="9.140625" style="6"/>
    <col min="15353" max="15353" width="6.140625" style="6" customWidth="1"/>
    <col min="15354" max="15354" width="15.42578125" style="6" customWidth="1"/>
    <col min="15355" max="15355" width="15.85546875" style="6" customWidth="1"/>
    <col min="15356" max="15356" width="17.5703125" style="6" customWidth="1"/>
    <col min="15357" max="15357" width="14.85546875" style="6" customWidth="1"/>
    <col min="15358" max="15358" width="14.5703125" style="6" customWidth="1"/>
    <col min="15359" max="15359" width="10.7109375" style="6" customWidth="1"/>
    <col min="15360" max="15608" width="9.140625" style="6"/>
    <col min="15609" max="15609" width="6.140625" style="6" customWidth="1"/>
    <col min="15610" max="15610" width="15.42578125" style="6" customWidth="1"/>
    <col min="15611" max="15611" width="15.85546875" style="6" customWidth="1"/>
    <col min="15612" max="15612" width="17.5703125" style="6" customWidth="1"/>
    <col min="15613" max="15613" width="14.85546875" style="6" customWidth="1"/>
    <col min="15614" max="15614" width="14.5703125" style="6" customWidth="1"/>
    <col min="15615" max="15615" width="10.7109375" style="6" customWidth="1"/>
    <col min="15616" max="15864" width="9.140625" style="6"/>
    <col min="15865" max="15865" width="6.140625" style="6" customWidth="1"/>
    <col min="15866" max="15866" width="15.42578125" style="6" customWidth="1"/>
    <col min="15867" max="15867" width="15.85546875" style="6" customWidth="1"/>
    <col min="15868" max="15868" width="17.5703125" style="6" customWidth="1"/>
    <col min="15869" max="15869" width="14.85546875" style="6" customWidth="1"/>
    <col min="15870" max="15870" width="14.5703125" style="6" customWidth="1"/>
    <col min="15871" max="15871" width="10.7109375" style="6" customWidth="1"/>
    <col min="15872" max="16120" width="9.140625" style="6"/>
    <col min="16121" max="16121" width="6.140625" style="6" customWidth="1"/>
    <col min="16122" max="16122" width="15.42578125" style="6" customWidth="1"/>
    <col min="16123" max="16123" width="15.85546875" style="6" customWidth="1"/>
    <col min="16124" max="16124" width="17.5703125" style="6" customWidth="1"/>
    <col min="16125" max="16125" width="14.85546875" style="6" customWidth="1"/>
    <col min="16126" max="16126" width="14.5703125" style="6" customWidth="1"/>
    <col min="16127" max="16127" width="10.7109375" style="6" customWidth="1"/>
    <col min="16128" max="16383" width="9.140625" style="6"/>
    <col min="16384" max="16384" width="9.140625" style="6" customWidth="1"/>
  </cols>
  <sheetData>
    <row r="1" spans="1:12" s="1" customFormat="1" ht="27" customHeight="1" thickBot="1" x14ac:dyDescent="0.25">
      <c r="A1" s="104" t="s">
        <v>0</v>
      </c>
      <c r="B1" s="105"/>
      <c r="C1" s="105"/>
      <c r="D1" s="105"/>
      <c r="E1" s="105"/>
      <c r="F1" s="105"/>
      <c r="G1" s="106" t="s">
        <v>68</v>
      </c>
      <c r="H1" s="107"/>
      <c r="I1" s="107"/>
      <c r="J1" s="107"/>
      <c r="K1" s="107"/>
      <c r="L1" s="107"/>
    </row>
    <row r="2" spans="1:12" ht="43.5" thickBot="1" x14ac:dyDescent="0.25">
      <c r="A2" s="33" t="s">
        <v>1</v>
      </c>
      <c r="B2" s="34" t="s">
        <v>2</v>
      </c>
      <c r="C2" s="35" t="s">
        <v>3</v>
      </c>
      <c r="D2" s="36" t="s">
        <v>4</v>
      </c>
      <c r="E2" s="36" t="s">
        <v>5</v>
      </c>
      <c r="F2" s="37" t="s">
        <v>6</v>
      </c>
      <c r="G2" s="2" t="s">
        <v>1</v>
      </c>
      <c r="H2" s="3" t="s">
        <v>2</v>
      </c>
      <c r="I2" s="4" t="s">
        <v>3</v>
      </c>
      <c r="J2" s="5" t="s">
        <v>4</v>
      </c>
      <c r="K2" s="108" t="s">
        <v>5</v>
      </c>
      <c r="L2" s="109" t="s">
        <v>6</v>
      </c>
    </row>
    <row r="3" spans="1:12" ht="15" x14ac:dyDescent="0.2">
      <c r="A3" s="38">
        <v>1</v>
      </c>
      <c r="B3" s="39" t="s">
        <v>7</v>
      </c>
      <c r="C3" s="40">
        <v>1705</v>
      </c>
      <c r="D3" s="41">
        <v>136.5</v>
      </c>
      <c r="E3" s="42">
        <v>16.399999999999999</v>
      </c>
      <c r="F3" s="43">
        <v>120.14652014652015</v>
      </c>
      <c r="G3" s="7">
        <v>1</v>
      </c>
      <c r="H3" s="8" t="s">
        <v>7</v>
      </c>
      <c r="I3" s="40">
        <v>1705</v>
      </c>
      <c r="J3" s="110">
        <v>148.5</v>
      </c>
      <c r="K3" s="9">
        <v>19.75</v>
      </c>
      <c r="L3" s="13">
        <f>K3/J3*1000</f>
        <v>132.996632996633</v>
      </c>
    </row>
    <row r="4" spans="1:12" ht="15" x14ac:dyDescent="0.2">
      <c r="A4" s="44">
        <v>2</v>
      </c>
      <c r="B4" s="45" t="s">
        <v>8</v>
      </c>
      <c r="C4" s="46">
        <v>865</v>
      </c>
      <c r="D4" s="47">
        <v>58</v>
      </c>
      <c r="E4" s="48">
        <v>4.8</v>
      </c>
      <c r="F4" s="49">
        <v>82.758620689655174</v>
      </c>
      <c r="G4" s="10">
        <v>2</v>
      </c>
      <c r="H4" s="11" t="s">
        <v>8</v>
      </c>
      <c r="I4" s="46">
        <v>865</v>
      </c>
      <c r="J4" s="111">
        <v>60.25</v>
      </c>
      <c r="K4" s="12">
        <v>10</v>
      </c>
      <c r="L4" s="13">
        <f t="shared" ref="L4:L47" si="0">K4/J4*1000</f>
        <v>165.97510373443984</v>
      </c>
    </row>
    <row r="5" spans="1:12" ht="15" x14ac:dyDescent="0.2">
      <c r="A5" s="44">
        <v>3</v>
      </c>
      <c r="B5" s="45" t="s">
        <v>9</v>
      </c>
      <c r="C5" s="46">
        <v>188</v>
      </c>
      <c r="D5" s="47">
        <v>20</v>
      </c>
      <c r="E5" s="48">
        <v>1.4</v>
      </c>
      <c r="F5" s="49">
        <v>70</v>
      </c>
      <c r="G5" s="10">
        <v>3</v>
      </c>
      <c r="H5" s="11" t="s">
        <v>9</v>
      </c>
      <c r="I5" s="46">
        <v>188</v>
      </c>
      <c r="J5" s="111">
        <v>22.5</v>
      </c>
      <c r="K5" s="12">
        <v>0.91900000000000004</v>
      </c>
      <c r="L5" s="13">
        <f t="shared" si="0"/>
        <v>40.844444444444449</v>
      </c>
    </row>
    <row r="6" spans="1:12" ht="15" x14ac:dyDescent="0.2">
      <c r="A6" s="44">
        <v>4</v>
      </c>
      <c r="B6" s="45" t="s">
        <v>10</v>
      </c>
      <c r="C6" s="46">
        <v>30</v>
      </c>
      <c r="D6" s="47">
        <v>8.4</v>
      </c>
      <c r="E6" s="48">
        <v>1.1000000000000001</v>
      </c>
      <c r="F6" s="49">
        <v>130.95238095238093</v>
      </c>
      <c r="G6" s="10">
        <v>4</v>
      </c>
      <c r="H6" s="11" t="s">
        <v>10</v>
      </c>
      <c r="I6" s="46">
        <v>30</v>
      </c>
      <c r="J6" s="111">
        <v>12.4</v>
      </c>
      <c r="K6" s="12">
        <v>0.34300000000000003</v>
      </c>
      <c r="L6" s="13">
        <f t="shared" si="0"/>
        <v>27.661290322580648</v>
      </c>
    </row>
    <row r="7" spans="1:12" ht="15" x14ac:dyDescent="0.2">
      <c r="A7" s="44">
        <v>5</v>
      </c>
      <c r="B7" s="45" t="s">
        <v>11</v>
      </c>
      <c r="C7" s="46">
        <v>30</v>
      </c>
      <c r="D7" s="47">
        <v>3</v>
      </c>
      <c r="E7" s="48">
        <v>0.1</v>
      </c>
      <c r="F7" s="49">
        <v>33.333333333333336</v>
      </c>
      <c r="G7" s="10">
        <v>5</v>
      </c>
      <c r="H7" s="11" t="s">
        <v>11</v>
      </c>
      <c r="I7" s="46">
        <v>30</v>
      </c>
      <c r="J7" s="111">
        <v>3.05</v>
      </c>
      <c r="K7" s="12">
        <v>1.12E-2</v>
      </c>
      <c r="L7" s="13">
        <f t="shared" si="0"/>
        <v>3.6721311475409837</v>
      </c>
    </row>
    <row r="8" spans="1:12" ht="15" x14ac:dyDescent="0.2">
      <c r="A8" s="44">
        <v>6</v>
      </c>
      <c r="B8" s="45" t="s">
        <v>12</v>
      </c>
      <c r="C8" s="46">
        <v>305</v>
      </c>
      <c r="D8" s="47">
        <v>110</v>
      </c>
      <c r="E8" s="48">
        <v>18</v>
      </c>
      <c r="F8" s="49">
        <v>163.63636363636363</v>
      </c>
      <c r="G8" s="10">
        <v>6</v>
      </c>
      <c r="H8" s="11" t="s">
        <v>12</v>
      </c>
      <c r="I8" s="46">
        <v>305</v>
      </c>
      <c r="J8" s="111">
        <v>130.5</v>
      </c>
      <c r="K8" s="12">
        <v>20.2</v>
      </c>
      <c r="L8" s="13">
        <f t="shared" si="0"/>
        <v>154.78927203065135</v>
      </c>
    </row>
    <row r="9" spans="1:12" ht="15" x14ac:dyDescent="0.2">
      <c r="A9" s="44">
        <v>7</v>
      </c>
      <c r="B9" s="45" t="s">
        <v>13</v>
      </c>
      <c r="C9" s="46">
        <v>535</v>
      </c>
      <c r="D9" s="47">
        <v>299.5</v>
      </c>
      <c r="E9" s="48">
        <v>15.2</v>
      </c>
      <c r="F9" s="49">
        <v>50.751252086811355</v>
      </c>
      <c r="G9" s="10">
        <v>7</v>
      </c>
      <c r="H9" s="11" t="s">
        <v>13</v>
      </c>
      <c r="I9" s="46">
        <v>535</v>
      </c>
      <c r="J9" s="111">
        <v>339.5</v>
      </c>
      <c r="K9" s="12">
        <v>14.8</v>
      </c>
      <c r="L9" s="13">
        <f t="shared" si="0"/>
        <v>43.593519882179677</v>
      </c>
    </row>
    <row r="10" spans="1:12" ht="15" x14ac:dyDescent="0.2">
      <c r="A10" s="44">
        <v>8</v>
      </c>
      <c r="B10" s="45" t="s">
        <v>14</v>
      </c>
      <c r="C10" s="46">
        <v>150</v>
      </c>
      <c r="D10" s="47">
        <v>40.700000000000003</v>
      </c>
      <c r="E10" s="48">
        <v>4.2</v>
      </c>
      <c r="F10" s="49">
        <v>103.19410319410319</v>
      </c>
      <c r="G10" s="10">
        <v>8</v>
      </c>
      <c r="H10" s="11" t="s">
        <v>14</v>
      </c>
      <c r="I10" s="46">
        <v>150</v>
      </c>
      <c r="J10" s="111">
        <v>42.7</v>
      </c>
      <c r="K10" s="12">
        <v>2.5</v>
      </c>
      <c r="L10" s="13">
        <f t="shared" si="0"/>
        <v>58.548009367681495</v>
      </c>
    </row>
    <row r="11" spans="1:12" ht="15" x14ac:dyDescent="0.2">
      <c r="A11" s="44">
        <v>9</v>
      </c>
      <c r="B11" s="45" t="s">
        <v>15</v>
      </c>
      <c r="C11" s="46">
        <v>10</v>
      </c>
      <c r="D11" s="47">
        <v>2.2999999999999998</v>
      </c>
      <c r="E11" s="48">
        <v>0</v>
      </c>
      <c r="F11" s="49">
        <v>0</v>
      </c>
      <c r="G11" s="10">
        <v>9</v>
      </c>
      <c r="H11" s="11" t="s">
        <v>15</v>
      </c>
      <c r="I11" s="46">
        <v>10</v>
      </c>
      <c r="J11" s="111">
        <v>2.2999999999999998</v>
      </c>
      <c r="K11" s="12"/>
      <c r="L11" s="13">
        <f t="shared" si="0"/>
        <v>0</v>
      </c>
    </row>
    <row r="12" spans="1:12" ht="15" x14ac:dyDescent="0.2">
      <c r="A12" s="44">
        <v>10</v>
      </c>
      <c r="B12" s="45" t="s">
        <v>16</v>
      </c>
      <c r="C12" s="46">
        <v>12</v>
      </c>
      <c r="D12" s="47">
        <v>2</v>
      </c>
      <c r="E12" s="48">
        <v>0.5</v>
      </c>
      <c r="F12" s="49">
        <v>250</v>
      </c>
      <c r="G12" s="10">
        <v>10</v>
      </c>
      <c r="H12" s="11" t="s">
        <v>16</v>
      </c>
      <c r="I12" s="46">
        <v>12</v>
      </c>
      <c r="J12" s="111">
        <v>1.8</v>
      </c>
      <c r="K12" s="12"/>
      <c r="L12" s="13">
        <f t="shared" si="0"/>
        <v>0</v>
      </c>
    </row>
    <row r="13" spans="1:12" ht="15" x14ac:dyDescent="0.2">
      <c r="A13" s="44">
        <v>11</v>
      </c>
      <c r="B13" s="45" t="s">
        <v>17</v>
      </c>
      <c r="C13" s="46">
        <v>935</v>
      </c>
      <c r="D13" s="47">
        <v>127</v>
      </c>
      <c r="E13" s="48">
        <v>15</v>
      </c>
      <c r="F13" s="49">
        <v>118.11023622047244</v>
      </c>
      <c r="G13" s="10">
        <v>11</v>
      </c>
      <c r="H13" s="11" t="s">
        <v>17</v>
      </c>
      <c r="I13" s="46">
        <v>935</v>
      </c>
      <c r="J13" s="111">
        <v>156.9</v>
      </c>
      <c r="K13" s="12">
        <v>16</v>
      </c>
      <c r="L13" s="13">
        <f t="shared" si="0"/>
        <v>101.97578075207137</v>
      </c>
    </row>
    <row r="14" spans="1:12" ht="15" x14ac:dyDescent="0.2">
      <c r="A14" s="44">
        <v>12</v>
      </c>
      <c r="B14" s="45" t="s">
        <v>18</v>
      </c>
      <c r="C14" s="46">
        <v>1965</v>
      </c>
      <c r="D14" s="47">
        <v>272</v>
      </c>
      <c r="E14" s="48">
        <v>30</v>
      </c>
      <c r="F14" s="49">
        <v>110.29411764705883</v>
      </c>
      <c r="G14" s="10">
        <v>12</v>
      </c>
      <c r="H14" s="11" t="s">
        <v>18</v>
      </c>
      <c r="I14" s="46">
        <v>1965</v>
      </c>
      <c r="J14" s="111">
        <v>304.8</v>
      </c>
      <c r="K14" s="12">
        <v>40.250999999999998</v>
      </c>
      <c r="L14" s="13">
        <f t="shared" si="0"/>
        <v>132.05708661417322</v>
      </c>
    </row>
    <row r="15" spans="1:12" ht="15" x14ac:dyDescent="0.2">
      <c r="A15" s="44">
        <v>13</v>
      </c>
      <c r="B15" s="45" t="s">
        <v>19</v>
      </c>
      <c r="C15" s="46">
        <v>2017</v>
      </c>
      <c r="D15" s="47">
        <v>257</v>
      </c>
      <c r="E15" s="48">
        <v>18</v>
      </c>
      <c r="F15" s="49">
        <v>70.038910505836583</v>
      </c>
      <c r="G15" s="10">
        <v>13</v>
      </c>
      <c r="H15" s="11" t="s">
        <v>19</v>
      </c>
      <c r="I15" s="46">
        <v>2017</v>
      </c>
      <c r="J15" s="111">
        <v>311</v>
      </c>
      <c r="K15" s="12">
        <v>30.524000000000001</v>
      </c>
      <c r="L15" s="13">
        <f t="shared" si="0"/>
        <v>98.147909967845649</v>
      </c>
    </row>
    <row r="16" spans="1:12" ht="15" x14ac:dyDescent="0.2">
      <c r="A16" s="44">
        <v>14</v>
      </c>
      <c r="B16" s="45" t="s">
        <v>20</v>
      </c>
      <c r="C16" s="46">
        <v>75</v>
      </c>
      <c r="D16" s="47">
        <v>8.5</v>
      </c>
      <c r="E16" s="48">
        <v>2</v>
      </c>
      <c r="F16" s="49">
        <v>235.29411764705881</v>
      </c>
      <c r="G16" s="10">
        <v>14</v>
      </c>
      <c r="H16" s="11" t="s">
        <v>20</v>
      </c>
      <c r="I16" s="46">
        <v>75</v>
      </c>
      <c r="J16" s="111">
        <v>8.5</v>
      </c>
      <c r="K16" s="12">
        <v>4.5999999999999999E-2</v>
      </c>
      <c r="L16" s="13">
        <f t="shared" si="0"/>
        <v>5.4117647058823533</v>
      </c>
    </row>
    <row r="17" spans="1:12" ht="15" x14ac:dyDescent="0.2">
      <c r="A17" s="44">
        <v>15</v>
      </c>
      <c r="B17" s="45" t="s">
        <v>21</v>
      </c>
      <c r="C17" s="46">
        <v>5</v>
      </c>
      <c r="D17" s="47">
        <v>2</v>
      </c>
      <c r="E17" s="48">
        <v>0</v>
      </c>
      <c r="F17" s="49">
        <v>0</v>
      </c>
      <c r="G17" s="10">
        <v>15</v>
      </c>
      <c r="H17" s="11" t="s">
        <v>21</v>
      </c>
      <c r="I17" s="46">
        <v>5</v>
      </c>
      <c r="J17" s="111">
        <v>2</v>
      </c>
      <c r="K17" s="12"/>
      <c r="L17" s="13">
        <f t="shared" si="0"/>
        <v>0</v>
      </c>
    </row>
    <row r="18" spans="1:12" ht="15" x14ac:dyDescent="0.2">
      <c r="A18" s="44">
        <v>16</v>
      </c>
      <c r="B18" s="45" t="s">
        <v>22</v>
      </c>
      <c r="C18" s="46">
        <v>4305</v>
      </c>
      <c r="D18" s="47">
        <v>197</v>
      </c>
      <c r="E18" s="48">
        <v>19.3</v>
      </c>
      <c r="F18" s="49">
        <v>97.969543147208128</v>
      </c>
      <c r="G18" s="10">
        <v>16</v>
      </c>
      <c r="H18" s="11" t="s">
        <v>22</v>
      </c>
      <c r="I18" s="46">
        <v>4305</v>
      </c>
      <c r="J18" s="111">
        <v>201.5</v>
      </c>
      <c r="K18" s="12">
        <v>22</v>
      </c>
      <c r="L18" s="13">
        <f t="shared" si="0"/>
        <v>109.18114143920596</v>
      </c>
    </row>
    <row r="19" spans="1:12" ht="15" x14ac:dyDescent="0.2">
      <c r="A19" s="44">
        <v>17</v>
      </c>
      <c r="B19" s="45" t="s">
        <v>23</v>
      </c>
      <c r="C19" s="46">
        <v>3150</v>
      </c>
      <c r="D19" s="47">
        <v>292</v>
      </c>
      <c r="E19" s="48">
        <v>43</v>
      </c>
      <c r="F19" s="49">
        <v>147.26027397260273</v>
      </c>
      <c r="G19" s="10">
        <v>17</v>
      </c>
      <c r="H19" s="11" t="s">
        <v>23</v>
      </c>
      <c r="I19" s="46">
        <v>3150</v>
      </c>
      <c r="J19" s="111">
        <v>342</v>
      </c>
      <c r="K19" s="12">
        <v>74.400000000000006</v>
      </c>
      <c r="L19" s="13">
        <f t="shared" si="0"/>
        <v>217.54385964912282</v>
      </c>
    </row>
    <row r="20" spans="1:12" ht="15" x14ac:dyDescent="0.2">
      <c r="A20" s="44">
        <v>18</v>
      </c>
      <c r="B20" s="45" t="s">
        <v>24</v>
      </c>
      <c r="C20" s="46">
        <v>255</v>
      </c>
      <c r="D20" s="47">
        <v>37.700000000000003</v>
      </c>
      <c r="E20" s="48">
        <v>1.4</v>
      </c>
      <c r="F20" s="49">
        <v>37.135278514588855</v>
      </c>
      <c r="G20" s="10">
        <v>18</v>
      </c>
      <c r="H20" s="11" t="s">
        <v>24</v>
      </c>
      <c r="I20" s="46">
        <v>255</v>
      </c>
      <c r="J20" s="111">
        <v>63</v>
      </c>
      <c r="K20" s="12">
        <v>0.91900000000000004</v>
      </c>
      <c r="L20" s="13">
        <f t="shared" si="0"/>
        <v>14.587301587301589</v>
      </c>
    </row>
    <row r="21" spans="1:12" ht="15" x14ac:dyDescent="0.2">
      <c r="A21" s="44">
        <v>19</v>
      </c>
      <c r="B21" s="45" t="s">
        <v>25</v>
      </c>
      <c r="C21" s="46">
        <v>1125</v>
      </c>
      <c r="D21" s="47">
        <v>117.5</v>
      </c>
      <c r="E21" s="48">
        <v>21</v>
      </c>
      <c r="F21" s="49">
        <v>178.72340425531914</v>
      </c>
      <c r="G21" s="10">
        <v>19</v>
      </c>
      <c r="H21" s="11" t="s">
        <v>25</v>
      </c>
      <c r="I21" s="46">
        <v>1125</v>
      </c>
      <c r="J21" s="111">
        <v>119.8</v>
      </c>
      <c r="K21" s="12">
        <v>12.8</v>
      </c>
      <c r="L21" s="13">
        <f t="shared" si="0"/>
        <v>106.84474123539232</v>
      </c>
    </row>
    <row r="22" spans="1:12" ht="15" x14ac:dyDescent="0.2">
      <c r="A22" s="44">
        <v>20</v>
      </c>
      <c r="B22" s="45" t="s">
        <v>26</v>
      </c>
      <c r="C22" s="46">
        <v>1327</v>
      </c>
      <c r="D22" s="47">
        <v>119</v>
      </c>
      <c r="E22" s="48">
        <v>10.5</v>
      </c>
      <c r="F22" s="49">
        <v>88.235294117647058</v>
      </c>
      <c r="G22" s="10">
        <v>20</v>
      </c>
      <c r="H22" s="11" t="s">
        <v>26</v>
      </c>
      <c r="I22" s="46">
        <v>1327</v>
      </c>
      <c r="J22" s="111">
        <v>129</v>
      </c>
      <c r="K22" s="12">
        <v>17</v>
      </c>
      <c r="L22" s="13">
        <f t="shared" si="0"/>
        <v>131.78294573643413</v>
      </c>
    </row>
    <row r="23" spans="1:12" ht="15" x14ac:dyDescent="0.2">
      <c r="A23" s="44">
        <v>21</v>
      </c>
      <c r="B23" s="45" t="s">
        <v>27</v>
      </c>
      <c r="C23" s="46">
        <v>395</v>
      </c>
      <c r="D23" s="47">
        <v>31</v>
      </c>
      <c r="E23" s="48">
        <v>2.2999999999999998</v>
      </c>
      <c r="F23" s="49">
        <v>74.193548387096769</v>
      </c>
      <c r="G23" s="10">
        <v>21</v>
      </c>
      <c r="H23" s="11" t="s">
        <v>27</v>
      </c>
      <c r="I23" s="46">
        <v>395</v>
      </c>
      <c r="J23" s="111">
        <v>32</v>
      </c>
      <c r="K23" s="12">
        <v>0.52</v>
      </c>
      <c r="L23" s="13">
        <f t="shared" si="0"/>
        <v>16.25</v>
      </c>
    </row>
    <row r="24" spans="1:12" ht="15" x14ac:dyDescent="0.2">
      <c r="A24" s="44">
        <v>22</v>
      </c>
      <c r="B24" s="45" t="s">
        <v>28</v>
      </c>
      <c r="C24" s="46">
        <v>67</v>
      </c>
      <c r="D24" s="47">
        <v>20.25</v>
      </c>
      <c r="E24" s="48">
        <v>1.4</v>
      </c>
      <c r="F24" s="49">
        <v>69.135802469135797</v>
      </c>
      <c r="G24" s="10">
        <v>22</v>
      </c>
      <c r="H24" s="11" t="s">
        <v>28</v>
      </c>
      <c r="I24" s="46">
        <v>67</v>
      </c>
      <c r="J24" s="111">
        <v>64.8</v>
      </c>
      <c r="K24" s="12">
        <v>6.4370000000000003</v>
      </c>
      <c r="L24" s="13">
        <f t="shared" si="0"/>
        <v>99.336419753086417</v>
      </c>
    </row>
    <row r="25" spans="1:12" ht="15" x14ac:dyDescent="0.2">
      <c r="A25" s="44">
        <v>23</v>
      </c>
      <c r="B25" s="45" t="s">
        <v>29</v>
      </c>
      <c r="C25" s="46">
        <v>154</v>
      </c>
      <c r="D25" s="47">
        <v>25</v>
      </c>
      <c r="E25" s="48">
        <v>2.5</v>
      </c>
      <c r="F25" s="49">
        <v>100</v>
      </c>
      <c r="G25" s="10">
        <v>23</v>
      </c>
      <c r="H25" s="11" t="s">
        <v>29</v>
      </c>
      <c r="I25" s="46">
        <v>154</v>
      </c>
      <c r="J25" s="111">
        <v>26.25</v>
      </c>
      <c r="K25" s="12">
        <v>5</v>
      </c>
      <c r="L25" s="13">
        <f t="shared" si="0"/>
        <v>190.47619047619045</v>
      </c>
    </row>
    <row r="26" spans="1:12" ht="15" x14ac:dyDescent="0.2">
      <c r="A26" s="44">
        <v>24</v>
      </c>
      <c r="B26" s="45" t="s">
        <v>30</v>
      </c>
      <c r="C26" s="46">
        <v>108</v>
      </c>
      <c r="D26" s="47">
        <v>17.5</v>
      </c>
      <c r="E26" s="48">
        <v>1</v>
      </c>
      <c r="F26" s="49">
        <v>57.142857142857146</v>
      </c>
      <c r="G26" s="10">
        <v>24</v>
      </c>
      <c r="H26" s="11" t="s">
        <v>30</v>
      </c>
      <c r="I26" s="46">
        <v>108</v>
      </c>
      <c r="J26" s="111">
        <v>20</v>
      </c>
      <c r="K26" s="12">
        <v>5</v>
      </c>
      <c r="L26" s="13">
        <f t="shared" si="0"/>
        <v>250</v>
      </c>
    </row>
    <row r="27" spans="1:12" ht="15" x14ac:dyDescent="0.2">
      <c r="A27" s="44">
        <v>25</v>
      </c>
      <c r="B27" s="45" t="s">
        <v>31</v>
      </c>
      <c r="C27" s="46">
        <v>1142</v>
      </c>
      <c r="D27" s="47">
        <v>242</v>
      </c>
      <c r="E27" s="48">
        <v>37.200000000000003</v>
      </c>
      <c r="F27" s="49">
        <v>153.71900826446281</v>
      </c>
      <c r="G27" s="10">
        <v>25</v>
      </c>
      <c r="H27" s="11" t="s">
        <v>31</v>
      </c>
      <c r="I27" s="46">
        <v>1142</v>
      </c>
      <c r="J27" s="111">
        <v>271.5</v>
      </c>
      <c r="K27" s="12">
        <v>53.84</v>
      </c>
      <c r="L27" s="13">
        <f t="shared" si="0"/>
        <v>198.30570902394106</v>
      </c>
    </row>
    <row r="28" spans="1:12" ht="15" x14ac:dyDescent="0.2">
      <c r="A28" s="44">
        <v>26</v>
      </c>
      <c r="B28" s="45" t="s">
        <v>32</v>
      </c>
      <c r="C28" s="46">
        <v>23</v>
      </c>
      <c r="D28" s="47">
        <v>5.5</v>
      </c>
      <c r="E28" s="48">
        <v>1.8</v>
      </c>
      <c r="F28" s="49">
        <v>327.27272727272725</v>
      </c>
      <c r="G28" s="10">
        <v>26</v>
      </c>
      <c r="H28" s="11" t="s">
        <v>32</v>
      </c>
      <c r="I28" s="46">
        <v>23</v>
      </c>
      <c r="J28" s="111">
        <v>9.5</v>
      </c>
      <c r="K28" s="12">
        <v>0.92200000000000004</v>
      </c>
      <c r="L28" s="13">
        <f t="shared" si="0"/>
        <v>97.05263157894737</v>
      </c>
    </row>
    <row r="29" spans="1:12" ht="15" x14ac:dyDescent="0.2">
      <c r="A29" s="44">
        <v>27</v>
      </c>
      <c r="B29" s="45" t="s">
        <v>33</v>
      </c>
      <c r="C29" s="46">
        <v>2325</v>
      </c>
      <c r="D29" s="47">
        <v>130</v>
      </c>
      <c r="E29" s="48">
        <v>18</v>
      </c>
      <c r="F29" s="49">
        <v>138.46153846153845</v>
      </c>
      <c r="G29" s="10">
        <v>27</v>
      </c>
      <c r="H29" s="11" t="s">
        <v>33</v>
      </c>
      <c r="I29" s="46">
        <v>2325</v>
      </c>
      <c r="J29" s="111">
        <v>135</v>
      </c>
      <c r="K29" s="12">
        <v>22</v>
      </c>
      <c r="L29" s="13">
        <f t="shared" si="0"/>
        <v>162.96296296296299</v>
      </c>
    </row>
    <row r="30" spans="1:12" ht="15" x14ac:dyDescent="0.2">
      <c r="A30" s="44">
        <v>28</v>
      </c>
      <c r="B30" s="45" t="s">
        <v>34</v>
      </c>
      <c r="C30" s="46">
        <v>130</v>
      </c>
      <c r="D30" s="47">
        <v>117.5</v>
      </c>
      <c r="E30" s="48">
        <v>5.5</v>
      </c>
      <c r="F30" s="49">
        <v>46.808510638297875</v>
      </c>
      <c r="G30" s="10">
        <v>28</v>
      </c>
      <c r="H30" s="11" t="s">
        <v>34</v>
      </c>
      <c r="I30" s="46">
        <v>130</v>
      </c>
      <c r="J30" s="111">
        <v>172.5</v>
      </c>
      <c r="K30" s="12">
        <v>5.0999999999999996</v>
      </c>
      <c r="L30" s="13">
        <f t="shared" si="0"/>
        <v>29.565217391304344</v>
      </c>
    </row>
    <row r="31" spans="1:12" ht="15" x14ac:dyDescent="0.2">
      <c r="A31" s="44">
        <v>29</v>
      </c>
      <c r="B31" s="45" t="s">
        <v>35</v>
      </c>
      <c r="C31" s="46">
        <v>1840</v>
      </c>
      <c r="D31" s="47">
        <v>139</v>
      </c>
      <c r="E31" s="48">
        <v>13.1</v>
      </c>
      <c r="F31" s="49">
        <v>94.244604316546756</v>
      </c>
      <c r="G31" s="10">
        <v>29</v>
      </c>
      <c r="H31" s="11" t="s">
        <v>35</v>
      </c>
      <c r="I31" s="46">
        <v>1840</v>
      </c>
      <c r="J31" s="111">
        <v>141</v>
      </c>
      <c r="K31" s="12">
        <v>15</v>
      </c>
      <c r="L31" s="13">
        <f t="shared" si="0"/>
        <v>106.38297872340425</v>
      </c>
    </row>
    <row r="32" spans="1:12" ht="15" x14ac:dyDescent="0.2">
      <c r="A32" s="44">
        <v>30</v>
      </c>
      <c r="B32" s="45" t="s">
        <v>36</v>
      </c>
      <c r="C32" s="46">
        <v>175</v>
      </c>
      <c r="D32" s="47">
        <v>39.5</v>
      </c>
      <c r="E32" s="48">
        <v>8</v>
      </c>
      <c r="F32" s="49">
        <v>202.53164556962025</v>
      </c>
      <c r="G32" s="10">
        <v>30</v>
      </c>
      <c r="H32" s="11" t="s">
        <v>36</v>
      </c>
      <c r="I32" s="46">
        <v>175</v>
      </c>
      <c r="J32" s="111">
        <v>40</v>
      </c>
      <c r="K32" s="12">
        <v>11.084</v>
      </c>
      <c r="L32" s="13">
        <f t="shared" si="0"/>
        <v>277.10000000000002</v>
      </c>
    </row>
    <row r="33" spans="1:12" ht="15" x14ac:dyDescent="0.2">
      <c r="A33" s="44">
        <v>31</v>
      </c>
      <c r="B33" s="45" t="s">
        <v>37</v>
      </c>
      <c r="C33" s="46">
        <v>67</v>
      </c>
      <c r="D33" s="47">
        <v>11</v>
      </c>
      <c r="E33" s="48">
        <v>1.5</v>
      </c>
      <c r="F33" s="49">
        <v>136.36363636363637</v>
      </c>
      <c r="G33" s="10">
        <v>31</v>
      </c>
      <c r="H33" s="11" t="s">
        <v>37</v>
      </c>
      <c r="I33" s="46">
        <v>67</v>
      </c>
      <c r="J33" s="111">
        <v>11</v>
      </c>
      <c r="K33" s="12">
        <v>1.2</v>
      </c>
      <c r="L33" s="13">
        <f t="shared" si="0"/>
        <v>109.09090909090908</v>
      </c>
    </row>
    <row r="34" spans="1:12" ht="15" x14ac:dyDescent="0.2">
      <c r="A34" s="44">
        <v>32</v>
      </c>
      <c r="B34" s="45" t="s">
        <v>38</v>
      </c>
      <c r="C34" s="46">
        <v>85</v>
      </c>
      <c r="D34" s="47">
        <v>58</v>
      </c>
      <c r="E34" s="48">
        <v>3.4</v>
      </c>
      <c r="F34" s="49">
        <v>58.620689655172413</v>
      </c>
      <c r="G34" s="10">
        <v>32</v>
      </c>
      <c r="H34" s="11" t="s">
        <v>38</v>
      </c>
      <c r="I34" s="46">
        <v>85</v>
      </c>
      <c r="J34" s="111">
        <v>59.5</v>
      </c>
      <c r="K34" s="12">
        <v>6.3250000000000002</v>
      </c>
      <c r="L34" s="13">
        <f t="shared" si="0"/>
        <v>106.30252100840336</v>
      </c>
    </row>
    <row r="35" spans="1:12" ht="15" x14ac:dyDescent="0.2">
      <c r="A35" s="44">
        <v>33</v>
      </c>
      <c r="B35" s="45" t="s">
        <v>39</v>
      </c>
      <c r="C35" s="46">
        <v>20</v>
      </c>
      <c r="D35" s="47">
        <v>2</v>
      </c>
      <c r="E35" s="48">
        <v>0.5</v>
      </c>
      <c r="F35" s="49">
        <v>250</v>
      </c>
      <c r="G35" s="10">
        <v>33</v>
      </c>
      <c r="H35" s="11" t="s">
        <v>39</v>
      </c>
      <c r="I35" s="46">
        <v>20</v>
      </c>
      <c r="J35" s="111">
        <v>1.6</v>
      </c>
      <c r="K35" s="12">
        <v>0.5</v>
      </c>
      <c r="L35" s="13">
        <f t="shared" si="0"/>
        <v>312.5</v>
      </c>
    </row>
    <row r="36" spans="1:12" ht="15" x14ac:dyDescent="0.2">
      <c r="A36" s="44">
        <v>34</v>
      </c>
      <c r="B36" s="45" t="s">
        <v>40</v>
      </c>
      <c r="C36" s="46">
        <v>30</v>
      </c>
      <c r="D36" s="47">
        <v>4.4000000000000004</v>
      </c>
      <c r="E36" s="48">
        <v>0.1</v>
      </c>
      <c r="F36" s="49">
        <v>22.727272727272727</v>
      </c>
      <c r="G36" s="10">
        <v>34</v>
      </c>
      <c r="H36" s="11" t="s">
        <v>40</v>
      </c>
      <c r="I36" s="46">
        <v>30</v>
      </c>
      <c r="J36" s="111">
        <v>4.8</v>
      </c>
      <c r="K36" s="12"/>
      <c r="L36" s="13">
        <f t="shared" si="0"/>
        <v>0</v>
      </c>
    </row>
    <row r="37" spans="1:12" ht="15" x14ac:dyDescent="0.2">
      <c r="A37" s="44">
        <v>35</v>
      </c>
      <c r="B37" s="45" t="s">
        <v>41</v>
      </c>
      <c r="C37" s="46">
        <v>100</v>
      </c>
      <c r="D37" s="47">
        <v>31.5</v>
      </c>
      <c r="E37" s="48">
        <v>4.5999999999999996</v>
      </c>
      <c r="F37" s="49">
        <v>146.03174603174602</v>
      </c>
      <c r="G37" s="10">
        <v>35</v>
      </c>
      <c r="H37" s="11" t="s">
        <v>41</v>
      </c>
      <c r="I37" s="46">
        <v>100</v>
      </c>
      <c r="J37" s="111">
        <v>51.5</v>
      </c>
      <c r="K37" s="12">
        <v>8</v>
      </c>
      <c r="L37" s="13">
        <f t="shared" si="0"/>
        <v>155.33980582524271</v>
      </c>
    </row>
    <row r="38" spans="1:12" ht="15" x14ac:dyDescent="0.2">
      <c r="A38" s="44">
        <v>36</v>
      </c>
      <c r="B38" s="45" t="s">
        <v>42</v>
      </c>
      <c r="C38" s="46">
        <v>116</v>
      </c>
      <c r="D38" s="47">
        <v>14</v>
      </c>
      <c r="E38" s="48">
        <v>1.6</v>
      </c>
      <c r="F38" s="49">
        <v>114.28571428571429</v>
      </c>
      <c r="G38" s="10">
        <v>36</v>
      </c>
      <c r="H38" s="11" t="s">
        <v>42</v>
      </c>
      <c r="I38" s="46">
        <v>116</v>
      </c>
      <c r="J38" s="111">
        <v>13.5</v>
      </c>
      <c r="K38" s="12"/>
      <c r="L38" s="13">
        <f t="shared" si="0"/>
        <v>0</v>
      </c>
    </row>
    <row r="39" spans="1:12" ht="15" x14ac:dyDescent="0.2">
      <c r="A39" s="44">
        <v>37</v>
      </c>
      <c r="B39" s="45" t="s">
        <v>43</v>
      </c>
      <c r="C39" s="46">
        <v>1916</v>
      </c>
      <c r="D39" s="47">
        <v>99</v>
      </c>
      <c r="E39" s="48">
        <v>32</v>
      </c>
      <c r="F39" s="49">
        <v>323.23232323232321</v>
      </c>
      <c r="G39" s="10">
        <v>37</v>
      </c>
      <c r="H39" s="11" t="s">
        <v>43</v>
      </c>
      <c r="I39" s="46">
        <v>1916</v>
      </c>
      <c r="J39" s="111">
        <v>124</v>
      </c>
      <c r="K39" s="12">
        <v>24.8</v>
      </c>
      <c r="L39" s="13">
        <f t="shared" si="0"/>
        <v>200</v>
      </c>
    </row>
    <row r="40" spans="1:12" ht="15" x14ac:dyDescent="0.2">
      <c r="A40" s="44">
        <v>38</v>
      </c>
      <c r="B40" s="45" t="s">
        <v>44</v>
      </c>
      <c r="C40" s="46">
        <v>34</v>
      </c>
      <c r="D40" s="47">
        <v>20</v>
      </c>
      <c r="E40" s="48">
        <v>2.9</v>
      </c>
      <c r="F40" s="49">
        <v>145</v>
      </c>
      <c r="G40" s="10">
        <v>38</v>
      </c>
      <c r="H40" s="11" t="s">
        <v>44</v>
      </c>
      <c r="I40" s="46">
        <v>34</v>
      </c>
      <c r="J40" s="111">
        <v>50</v>
      </c>
      <c r="K40" s="12">
        <v>2.758</v>
      </c>
      <c r="L40" s="13">
        <f t="shared" si="0"/>
        <v>55.160000000000004</v>
      </c>
    </row>
    <row r="41" spans="1:12" ht="15" x14ac:dyDescent="0.2">
      <c r="A41" s="44">
        <v>39</v>
      </c>
      <c r="B41" s="45" t="s">
        <v>45</v>
      </c>
      <c r="C41" s="46">
        <v>55</v>
      </c>
      <c r="D41" s="47">
        <v>11.5</v>
      </c>
      <c r="E41" s="48">
        <v>0.1</v>
      </c>
      <c r="F41" s="49">
        <v>8.695652173913043</v>
      </c>
      <c r="G41" s="10">
        <v>39</v>
      </c>
      <c r="H41" s="11" t="s">
        <v>45</v>
      </c>
      <c r="I41" s="46">
        <v>55</v>
      </c>
      <c r="J41" s="111">
        <v>16.5</v>
      </c>
      <c r="K41" s="12">
        <v>0.55200000000000005</v>
      </c>
      <c r="L41" s="13">
        <f t="shared" si="0"/>
        <v>33.45454545454546</v>
      </c>
    </row>
    <row r="42" spans="1:12" ht="15" x14ac:dyDescent="0.2">
      <c r="A42" s="44">
        <v>40</v>
      </c>
      <c r="B42" s="45" t="s">
        <v>46</v>
      </c>
      <c r="C42" s="46">
        <v>2785</v>
      </c>
      <c r="D42" s="47">
        <v>354</v>
      </c>
      <c r="E42" s="48">
        <v>18</v>
      </c>
      <c r="F42" s="49">
        <v>50.847457627118644</v>
      </c>
      <c r="G42" s="10">
        <v>40</v>
      </c>
      <c r="H42" s="11" t="s">
        <v>46</v>
      </c>
      <c r="I42" s="46">
        <v>2785</v>
      </c>
      <c r="J42" s="111">
        <v>369</v>
      </c>
      <c r="K42" s="12">
        <v>28</v>
      </c>
      <c r="L42" s="13">
        <f t="shared" si="0"/>
        <v>75.880758807588066</v>
      </c>
    </row>
    <row r="43" spans="1:12" ht="15" x14ac:dyDescent="0.2">
      <c r="A43" s="44">
        <v>41</v>
      </c>
      <c r="B43" s="45" t="s">
        <v>47</v>
      </c>
      <c r="C43" s="46">
        <v>576</v>
      </c>
      <c r="D43" s="47">
        <v>47</v>
      </c>
      <c r="E43" s="48">
        <v>6</v>
      </c>
      <c r="F43" s="49">
        <v>127.65957446808511</v>
      </c>
      <c r="G43" s="10">
        <v>41</v>
      </c>
      <c r="H43" s="11" t="s">
        <v>47</v>
      </c>
      <c r="I43" s="46">
        <v>576</v>
      </c>
      <c r="J43" s="111">
        <v>55</v>
      </c>
      <c r="K43" s="12">
        <v>10</v>
      </c>
      <c r="L43" s="13">
        <f t="shared" si="0"/>
        <v>181.81818181818181</v>
      </c>
    </row>
    <row r="44" spans="1:12" ht="15" x14ac:dyDescent="0.2">
      <c r="A44" s="44">
        <v>42</v>
      </c>
      <c r="B44" s="45" t="s">
        <v>48</v>
      </c>
      <c r="C44" s="46">
        <v>73</v>
      </c>
      <c r="D44" s="47">
        <v>72.5</v>
      </c>
      <c r="E44" s="48">
        <v>6.3</v>
      </c>
      <c r="F44" s="49">
        <v>86.896551724137936</v>
      </c>
      <c r="G44" s="10">
        <v>42</v>
      </c>
      <c r="H44" s="11" t="s">
        <v>48</v>
      </c>
      <c r="I44" s="46">
        <v>73</v>
      </c>
      <c r="J44" s="111">
        <v>137</v>
      </c>
      <c r="K44" s="12">
        <v>10.25</v>
      </c>
      <c r="L44" s="13">
        <f t="shared" si="0"/>
        <v>74.81751824817519</v>
      </c>
    </row>
    <row r="45" spans="1:12" ht="15" x14ac:dyDescent="0.2">
      <c r="A45" s="44">
        <v>43</v>
      </c>
      <c r="B45" s="45" t="s">
        <v>49</v>
      </c>
      <c r="C45" s="46">
        <v>92</v>
      </c>
      <c r="D45" s="47">
        <v>40.9</v>
      </c>
      <c r="E45" s="48">
        <v>3</v>
      </c>
      <c r="F45" s="49">
        <v>73.349633251833737</v>
      </c>
      <c r="G45" s="10">
        <v>43</v>
      </c>
      <c r="H45" s="11" t="s">
        <v>49</v>
      </c>
      <c r="I45" s="46">
        <v>92</v>
      </c>
      <c r="J45" s="111">
        <v>56.4</v>
      </c>
      <c r="K45" s="12">
        <v>1.196</v>
      </c>
      <c r="L45" s="13">
        <f t="shared" si="0"/>
        <v>21.205673758865245</v>
      </c>
    </row>
    <row r="46" spans="1:12" ht="15.75" thickBot="1" x14ac:dyDescent="0.25">
      <c r="A46" s="50">
        <v>44</v>
      </c>
      <c r="B46" s="51" t="s">
        <v>50</v>
      </c>
      <c r="C46" s="52">
        <v>92</v>
      </c>
      <c r="D46" s="53">
        <v>15.5</v>
      </c>
      <c r="E46" s="54">
        <v>1.7</v>
      </c>
      <c r="F46" s="49">
        <v>109.6774193548387</v>
      </c>
      <c r="G46" s="14">
        <v>44</v>
      </c>
      <c r="H46" s="15" t="s">
        <v>50</v>
      </c>
      <c r="I46" s="52">
        <v>92</v>
      </c>
      <c r="J46" s="112">
        <v>40.299999999999997</v>
      </c>
      <c r="K46" s="16">
        <v>0.36799999999999999</v>
      </c>
      <c r="L46" s="13">
        <f t="shared" si="0"/>
        <v>9.131513647642679</v>
      </c>
    </row>
    <row r="47" spans="1:12" ht="15.75" thickBot="1" x14ac:dyDescent="0.3">
      <c r="A47" s="55"/>
      <c r="B47" s="56" t="s">
        <v>51</v>
      </c>
      <c r="C47" s="57">
        <v>31389</v>
      </c>
      <c r="D47" s="58">
        <v>3658.65</v>
      </c>
      <c r="E47" s="59">
        <v>394.4</v>
      </c>
      <c r="F47" s="60">
        <v>107.79932488759515</v>
      </c>
      <c r="G47" s="17"/>
      <c r="H47" s="18" t="s">
        <v>51</v>
      </c>
      <c r="I47" s="19">
        <f>SUM(I3:I46)</f>
        <v>31389</v>
      </c>
      <c r="J47" s="20">
        <f>SUM(J3:J46)</f>
        <v>4304.6500000000005</v>
      </c>
      <c r="K47" s="113">
        <f>SUM(K3:K46)</f>
        <v>501.31520000000012</v>
      </c>
      <c r="L47" s="114">
        <f t="shared" si="0"/>
        <v>116.45899202025718</v>
      </c>
    </row>
  </sheetData>
  <mergeCells count="2">
    <mergeCell ref="A1:F1"/>
    <mergeCell ref="G1:L1"/>
  </mergeCells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2.9 Tea</vt:lpstr>
      <vt:lpstr>2.8 Coffee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Gaurab Luitel</cp:lastModifiedBy>
  <cp:lastPrinted>2025-03-16T11:16:44Z</cp:lastPrinted>
  <dcterms:created xsi:type="dcterms:W3CDTF">2025-03-07T05:49:32Z</dcterms:created>
  <dcterms:modified xsi:type="dcterms:W3CDTF">2025-03-16T11:52:23Z</dcterms:modified>
</cp:coreProperties>
</file>