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05" windowWidth="19875" windowHeight="7725" tabRatio="601" activeTab="1"/>
  </bookViews>
  <sheets>
    <sheet name="TOTAL (2)" sheetId="27" r:id="rId1"/>
    <sheet name="ashad" sheetId="25" r:id="rId2"/>
    <sheet name="ASHAD TOTAL" sheetId="24" r:id="rId3"/>
    <sheet name="BAISAKH" sheetId="23" r:id="rId4"/>
    <sheet name="Jestha " sheetId="21" r:id="rId5"/>
    <sheet name="Jestha Total" sheetId="22" r:id="rId6"/>
    <sheet name="baishaktotal" sheetId="20" r:id="rId7"/>
    <sheet name="CHAITRA" sheetId="19" r:id="rId8"/>
    <sheet name="CHAITRA TOTAL" sheetId="18" r:id="rId9"/>
    <sheet name="falgun total" sheetId="17" r:id="rId10"/>
    <sheet name="falgun" sheetId="16" r:id="rId11"/>
    <sheet name="maghtotal" sheetId="15" r:id="rId12"/>
    <sheet name="Magh" sheetId="14" r:id="rId13"/>
    <sheet name="POUSH" sheetId="13" r:id="rId14"/>
    <sheet name="poushtotal" sheetId="12" r:id="rId15"/>
    <sheet name="mansirtotal" sheetId="11" r:id="rId16"/>
    <sheet name="mansir" sheetId="10" r:id="rId17"/>
    <sheet name="kartik" sheetId="9" r:id="rId18"/>
    <sheet name="kartik total" sheetId="8" r:id="rId19"/>
    <sheet name="Aswin" sheetId="6" r:id="rId20"/>
    <sheet name="aswintotal" sheetId="7" r:id="rId21"/>
    <sheet name="bhadratotal" sheetId="4" r:id="rId22"/>
    <sheet name="bhadra" sheetId="3" r:id="rId23"/>
    <sheet name="shrawan" sheetId="1" r:id="rId24"/>
    <sheet name="shrawantotal" sheetId="2" r:id="rId25"/>
    <sheet name="TOTAL" sheetId="5" r:id="rId26"/>
    <sheet name="Sheet1" sheetId="26" r:id="rId27"/>
  </sheets>
  <calcPr calcId="144525"/>
</workbook>
</file>

<file path=xl/calcChain.xml><?xml version="1.0" encoding="utf-8"?>
<calcChain xmlns="http://schemas.openxmlformats.org/spreadsheetml/2006/main">
  <c r="L230" i="27" l="1"/>
  <c r="L231" i="27"/>
  <c r="L232" i="27"/>
  <c r="L233" i="27"/>
  <c r="L234" i="27"/>
  <c r="L235" i="27"/>
  <c r="L237" i="27"/>
  <c r="L238" i="27"/>
  <c r="L239" i="27"/>
  <c r="L240" i="27"/>
  <c r="L241" i="27"/>
  <c r="L242" i="27"/>
  <c r="L266" i="27"/>
  <c r="L243" i="27"/>
  <c r="L244" i="27"/>
  <c r="L245" i="27"/>
  <c r="L246" i="27"/>
  <c r="L247" i="27"/>
  <c r="L248" i="27"/>
  <c r="L249" i="27"/>
  <c r="L250" i="27"/>
  <c r="L251" i="27"/>
  <c r="L252" i="27"/>
  <c r="L253" i="27"/>
  <c r="L254" i="27"/>
  <c r="L255" i="27"/>
  <c r="L256" i="27"/>
  <c r="L257" i="27"/>
  <c r="L258" i="27"/>
  <c r="L259" i="27"/>
  <c r="L260" i="27"/>
  <c r="L261" i="27"/>
  <c r="L262" i="27"/>
  <c r="L263" i="27"/>
  <c r="L264" i="27"/>
  <c r="L265" i="27"/>
  <c r="L267" i="27"/>
  <c r="L268" i="27"/>
  <c r="L269" i="27"/>
  <c r="L270" i="27"/>
  <c r="L271" i="27"/>
  <c r="L272" i="27"/>
  <c r="L273" i="27"/>
  <c r="L274" i="27"/>
  <c r="L275" i="27"/>
  <c r="L276" i="27"/>
  <c r="L277" i="27"/>
  <c r="L278" i="27"/>
  <c r="L229" i="27"/>
  <c r="H279" i="27"/>
  <c r="I279" i="27"/>
  <c r="J279" i="27"/>
  <c r="K279" i="27"/>
  <c r="G27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K78" i="27"/>
  <c r="L77" i="27"/>
  <c r="K77" i="27"/>
  <c r="L76" i="27"/>
  <c r="K76" i="27"/>
  <c r="L75" i="27"/>
  <c r="K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K36" i="27"/>
  <c r="L35" i="27"/>
  <c r="K35" i="27"/>
  <c r="L32" i="27"/>
  <c r="L31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279" i="27" l="1"/>
  <c r="I15" i="25"/>
  <c r="I15" i="21"/>
  <c r="I10" i="23"/>
  <c r="I11" i="23"/>
  <c r="I12" i="23"/>
  <c r="I13" i="23"/>
  <c r="I14" i="23"/>
  <c r="I15" i="23"/>
  <c r="I9" i="23"/>
  <c r="I15" i="10"/>
  <c r="I10" i="10"/>
  <c r="I11" i="10"/>
  <c r="I12" i="10"/>
  <c r="I13" i="10"/>
  <c r="I14" i="10"/>
  <c r="I9" i="10"/>
  <c r="I10" i="13" l="1"/>
  <c r="I11" i="13"/>
  <c r="I12" i="13"/>
  <c r="I13" i="13"/>
  <c r="I14" i="13"/>
  <c r="I9" i="13"/>
  <c r="J10" i="25"/>
  <c r="J11" i="25"/>
  <c r="I10" i="25"/>
  <c r="I11" i="25"/>
  <c r="I12" i="25"/>
  <c r="I13" i="25"/>
  <c r="J13" i="25" s="1"/>
  <c r="I14" i="25"/>
  <c r="J14" i="25" s="1"/>
  <c r="I9" i="25"/>
  <c r="J15" i="25" s="1"/>
  <c r="I10" i="21"/>
  <c r="I12" i="21"/>
  <c r="I13" i="21"/>
  <c r="I14" i="21"/>
  <c r="I9" i="21"/>
  <c r="I10" i="9"/>
  <c r="I11" i="9"/>
  <c r="I12" i="9"/>
  <c r="I13" i="9"/>
  <c r="I14" i="9"/>
  <c r="I15" i="9"/>
  <c r="I9" i="9"/>
  <c r="I10" i="6"/>
  <c r="I11" i="6"/>
  <c r="I12" i="6"/>
  <c r="I13" i="6"/>
  <c r="I14" i="6"/>
  <c r="I15" i="6"/>
  <c r="I9" i="6"/>
  <c r="I10" i="3"/>
  <c r="I11" i="3"/>
  <c r="I12" i="3"/>
  <c r="I13" i="3"/>
  <c r="I14" i="3"/>
  <c r="I9" i="3"/>
  <c r="L62" i="5" l="1"/>
  <c r="K9" i="8"/>
  <c r="K12" i="7" l="1"/>
  <c r="K13" i="7"/>
  <c r="K14" i="7"/>
  <c r="K15" i="7"/>
  <c r="K16" i="7"/>
  <c r="H9" i="16" l="1"/>
  <c r="H10" i="16"/>
  <c r="H11" i="16"/>
  <c r="H12" i="16"/>
  <c r="H13" i="16"/>
  <c r="H14" i="16"/>
  <c r="H15" i="16"/>
  <c r="H10" i="14"/>
  <c r="H11" i="14"/>
  <c r="H12" i="14"/>
  <c r="H13" i="14"/>
  <c r="H14" i="14"/>
  <c r="H15" i="14"/>
  <c r="H9" i="14"/>
  <c r="H9" i="9"/>
  <c r="H10" i="9"/>
  <c r="H11" i="9"/>
  <c r="H12" i="9"/>
  <c r="H13" i="9"/>
  <c r="H14" i="9"/>
  <c r="H15" i="9"/>
  <c r="H15" i="6"/>
  <c r="H14" i="6"/>
  <c r="H13" i="6"/>
  <c r="H11" i="6"/>
  <c r="H10" i="6"/>
  <c r="H9" i="6"/>
  <c r="H15" i="3"/>
  <c r="M10" i="21"/>
  <c r="M13" i="21"/>
  <c r="M16" i="21"/>
  <c r="M17" i="21"/>
  <c r="M18" i="21"/>
  <c r="M21" i="21"/>
  <c r="M19" i="21"/>
  <c r="L21" i="21"/>
  <c r="H10" i="25"/>
  <c r="H11" i="25"/>
  <c r="H12" i="25"/>
  <c r="H13" i="25"/>
  <c r="H14" i="25"/>
  <c r="H15" i="25"/>
  <c r="H9" i="25"/>
  <c r="H15" i="21"/>
  <c r="G15" i="25"/>
  <c r="H280" i="5" l="1"/>
  <c r="I280" i="5"/>
  <c r="J280" i="5"/>
  <c r="G172" i="5"/>
  <c r="G280" i="5" s="1"/>
  <c r="H172" i="5"/>
  <c r="I172" i="5"/>
  <c r="J172" i="5"/>
  <c r="L118" i="5"/>
  <c r="L116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7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J9" i="25" l="1"/>
  <c r="F15" i="25"/>
  <c r="C15" i="25"/>
  <c r="I115" i="24"/>
  <c r="J115" i="24"/>
  <c r="H115" i="24"/>
  <c r="G115" i="24"/>
  <c r="K113" i="24"/>
  <c r="K112" i="24"/>
  <c r="K111" i="24"/>
  <c r="K11" i="24" l="1"/>
  <c r="K10" i="24"/>
  <c r="K9" i="24"/>
  <c r="K115" i="24" s="1"/>
  <c r="K121" i="5"/>
  <c r="K120" i="5"/>
  <c r="K119" i="5"/>
  <c r="K117" i="5"/>
  <c r="K12" i="20"/>
  <c r="K13" i="20"/>
  <c r="G34" i="20"/>
  <c r="H34" i="20"/>
  <c r="I34" i="20"/>
  <c r="J34" i="20"/>
  <c r="K34" i="20"/>
  <c r="J14" i="21" l="1"/>
  <c r="J15" i="21"/>
  <c r="H10" i="21"/>
  <c r="H11" i="21"/>
  <c r="H12" i="21"/>
  <c r="H13" i="21"/>
  <c r="H14" i="21"/>
  <c r="H9" i="21"/>
  <c r="G15" i="21"/>
  <c r="J9" i="21" l="1"/>
  <c r="J13" i="21"/>
  <c r="J11" i="21"/>
  <c r="J10" i="21"/>
  <c r="F15" i="21"/>
  <c r="H63" i="22"/>
  <c r="I63" i="22"/>
  <c r="J63" i="22"/>
  <c r="G63" i="22"/>
  <c r="G15" i="23"/>
  <c r="F15" i="23"/>
  <c r="H15" i="23" s="1"/>
  <c r="C15" i="23"/>
  <c r="H14" i="23"/>
  <c r="J14" i="23" s="1"/>
  <c r="H13" i="23"/>
  <c r="H12" i="23"/>
  <c r="H11" i="23"/>
  <c r="J11" i="23" s="1"/>
  <c r="H10" i="23"/>
  <c r="H9" i="23"/>
  <c r="J10" i="23" l="1"/>
  <c r="J13" i="23"/>
  <c r="J9" i="23"/>
  <c r="J15" i="23"/>
  <c r="K8" i="22"/>
  <c r="K9" i="22"/>
  <c r="K10" i="22"/>
  <c r="K11" i="22"/>
  <c r="J174" i="22"/>
  <c r="I174" i="22"/>
  <c r="H174" i="22"/>
  <c r="G174" i="22"/>
  <c r="K13" i="22"/>
  <c r="K12" i="22"/>
  <c r="K63" i="22" l="1"/>
  <c r="K174" i="22"/>
  <c r="C15" i="21" l="1"/>
  <c r="H15" i="13" l="1"/>
  <c r="H10" i="13"/>
  <c r="H11" i="13"/>
  <c r="H12" i="13"/>
  <c r="H13" i="13"/>
  <c r="H14" i="13"/>
  <c r="H9" i="13"/>
  <c r="I10" i="19" l="1"/>
  <c r="I11" i="19"/>
  <c r="I12" i="19"/>
  <c r="I13" i="19"/>
  <c r="J13" i="19" s="1"/>
  <c r="I14" i="19"/>
  <c r="J14" i="19" s="1"/>
  <c r="I15" i="19"/>
  <c r="J15" i="19" s="1"/>
  <c r="I9" i="19"/>
  <c r="J9" i="19" s="1"/>
  <c r="H10" i="19"/>
  <c r="H11" i="19"/>
  <c r="H12" i="19"/>
  <c r="H13" i="19"/>
  <c r="H14" i="19"/>
  <c r="H15" i="19"/>
  <c r="H9" i="19"/>
  <c r="F15" i="19"/>
  <c r="C15" i="19"/>
  <c r="J11" i="19" l="1"/>
  <c r="J10" i="19"/>
  <c r="I10" i="16"/>
  <c r="J10" i="16" s="1"/>
  <c r="I11" i="16"/>
  <c r="J11" i="16" s="1"/>
  <c r="I12" i="16"/>
  <c r="I13" i="16"/>
  <c r="J13" i="16" s="1"/>
  <c r="I14" i="16"/>
  <c r="J14" i="16" s="1"/>
  <c r="I9" i="16"/>
  <c r="J15" i="16" s="1"/>
  <c r="F15" i="16"/>
  <c r="C15" i="16"/>
  <c r="J9" i="16" l="1"/>
  <c r="L71" i="5"/>
  <c r="L72" i="5"/>
  <c r="L73" i="5"/>
  <c r="L74" i="5"/>
  <c r="L75" i="5"/>
  <c r="L76" i="5"/>
  <c r="L77" i="5"/>
  <c r="L78" i="5"/>
  <c r="L79" i="5"/>
  <c r="L70" i="5"/>
  <c r="K72" i="5"/>
  <c r="K71" i="5"/>
  <c r="K172" i="5" s="1"/>
  <c r="K280" i="5" l="1"/>
  <c r="L172" i="5"/>
  <c r="L280" i="5" s="1"/>
  <c r="I10" i="14"/>
  <c r="I11" i="14"/>
  <c r="J11" i="14" s="1"/>
  <c r="I12" i="14"/>
  <c r="I13" i="14"/>
  <c r="J13" i="14" s="1"/>
  <c r="I14" i="14"/>
  <c r="J14" i="14" s="1"/>
  <c r="I9" i="14"/>
  <c r="J9" i="14" s="1"/>
  <c r="G15" i="14"/>
  <c r="I15" i="14" s="1"/>
  <c r="J15" i="14" s="1"/>
  <c r="F15" i="14"/>
  <c r="C15" i="14"/>
  <c r="J10" i="14" l="1"/>
  <c r="K16" i="12"/>
  <c r="J10" i="13" l="1"/>
  <c r="J11" i="13"/>
  <c r="J13" i="13"/>
  <c r="J14" i="13"/>
  <c r="G15" i="13"/>
  <c r="J9" i="13"/>
  <c r="F15" i="13"/>
  <c r="C15" i="13"/>
  <c r="H16" i="12"/>
  <c r="I16" i="12"/>
  <c r="J16" i="12"/>
  <c r="G16" i="12"/>
  <c r="J15" i="13" l="1"/>
  <c r="K8" i="12"/>
  <c r="K9" i="12" l="1"/>
  <c r="J14" i="10"/>
  <c r="J9" i="10"/>
  <c r="J13" i="10"/>
  <c r="H10" i="10"/>
  <c r="H11" i="10"/>
  <c r="H12" i="10"/>
  <c r="H13" i="10"/>
  <c r="H14" i="10"/>
  <c r="H15" i="10"/>
  <c r="H9" i="10"/>
  <c r="G15" i="10"/>
  <c r="J15" i="10" s="1"/>
  <c r="K9" i="11"/>
  <c r="K8" i="11"/>
  <c r="J9" i="11"/>
  <c r="I9" i="11"/>
  <c r="H9" i="11"/>
  <c r="G9" i="11"/>
  <c r="F15" i="10"/>
  <c r="C15" i="10"/>
  <c r="J10" i="10" l="1"/>
  <c r="J11" i="10"/>
  <c r="L69" i="5"/>
  <c r="L68" i="5"/>
  <c r="L67" i="5"/>
  <c r="L66" i="5"/>
  <c r="L65" i="5"/>
  <c r="L64" i="5"/>
  <c r="L63" i="5"/>
  <c r="L61" i="5"/>
  <c r="J13" i="9"/>
  <c r="J9" i="9"/>
  <c r="G15" i="9"/>
  <c r="F15" i="9"/>
  <c r="C15" i="9"/>
  <c r="J10" i="9" l="1"/>
  <c r="J14" i="9"/>
  <c r="J11" i="9"/>
  <c r="J15" i="9"/>
  <c r="K10" i="8"/>
  <c r="K11" i="8"/>
  <c r="K12" i="8"/>
  <c r="K13" i="8"/>
  <c r="K14" i="8"/>
  <c r="K15" i="8"/>
  <c r="K16" i="8"/>
  <c r="J17" i="8"/>
  <c r="I17" i="8"/>
  <c r="H17" i="8"/>
  <c r="G17" i="8"/>
  <c r="K17" i="8"/>
  <c r="K8" i="8"/>
  <c r="L60" i="5" l="1"/>
  <c r="L58" i="5"/>
  <c r="L57" i="5"/>
  <c r="L56" i="5"/>
  <c r="L55" i="5"/>
  <c r="L53" i="5"/>
  <c r="L52" i="5"/>
  <c r="G15" i="6" l="1"/>
  <c r="J11" i="6"/>
  <c r="J9" i="6"/>
  <c r="J10" i="6"/>
  <c r="J15" i="6" l="1"/>
  <c r="F15" i="6"/>
  <c r="H17" i="7"/>
  <c r="I17" i="7"/>
  <c r="J17" i="7"/>
  <c r="K17" i="7"/>
  <c r="G17" i="7"/>
  <c r="K11" i="7"/>
  <c r="K9" i="7"/>
  <c r="K8" i="7"/>
  <c r="C15" i="6"/>
  <c r="E15" i="3" l="1"/>
  <c r="D15" i="3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4" i="5"/>
  <c r="L3" i="5"/>
  <c r="J35" i="4"/>
  <c r="I35" i="4"/>
  <c r="H35" i="4"/>
  <c r="G35" i="4"/>
  <c r="K34" i="4"/>
  <c r="K33" i="4"/>
  <c r="K32" i="4"/>
  <c r="K31" i="4"/>
  <c r="K30" i="4"/>
  <c r="K29" i="4"/>
  <c r="K28" i="4"/>
  <c r="K27" i="4"/>
  <c r="K26" i="4"/>
  <c r="K25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9" i="4"/>
  <c r="K8" i="4"/>
  <c r="G15" i="3"/>
  <c r="F15" i="3"/>
  <c r="C15" i="3"/>
  <c r="H14" i="3"/>
  <c r="J14" i="3" s="1"/>
  <c r="J13" i="3"/>
  <c r="H13" i="3"/>
  <c r="J11" i="3"/>
  <c r="H11" i="3"/>
  <c r="H10" i="3"/>
  <c r="J10" i="3" s="1"/>
  <c r="J9" i="3"/>
  <c r="I15" i="3"/>
  <c r="H9" i="3"/>
  <c r="K35" i="4" l="1"/>
  <c r="J15" i="3"/>
  <c r="I15" i="1"/>
  <c r="G30" i="2"/>
  <c r="K30" i="2"/>
  <c r="K23" i="2"/>
  <c r="K24" i="2"/>
  <c r="K25" i="2"/>
  <c r="K26" i="2"/>
  <c r="K27" i="2"/>
  <c r="K28" i="2"/>
  <c r="K29" i="2"/>
  <c r="J30" i="2"/>
  <c r="I30" i="2"/>
  <c r="H30" i="2"/>
  <c r="J10" i="1" l="1"/>
  <c r="J11" i="1"/>
  <c r="J13" i="1"/>
  <c r="J14" i="1"/>
  <c r="J15" i="1"/>
  <c r="J9" i="1"/>
  <c r="H15" i="1"/>
  <c r="G15" i="1"/>
  <c r="K8" i="2"/>
  <c r="K9" i="2"/>
  <c r="K11" i="2"/>
  <c r="K12" i="2"/>
  <c r="K13" i="2"/>
  <c r="K14" i="2"/>
  <c r="K15" i="2"/>
  <c r="K16" i="2"/>
  <c r="K17" i="2"/>
  <c r="K18" i="2"/>
  <c r="K19" i="2"/>
  <c r="K20" i="2"/>
  <c r="K21" i="2"/>
  <c r="K22" i="2"/>
  <c r="F15" i="1" l="1"/>
  <c r="C15" i="1"/>
</calcChain>
</file>

<file path=xl/sharedStrings.xml><?xml version="1.0" encoding="utf-8"?>
<sst xmlns="http://schemas.openxmlformats.org/spreadsheetml/2006/main" count="3668" uniqueCount="599">
  <si>
    <t>नेपाल सरकार</t>
  </si>
  <si>
    <t>अर्थ मन्त्रालय</t>
  </si>
  <si>
    <t>भन्सार विभाग</t>
  </si>
  <si>
    <t>भन्सार जाँचपास  परीक्षण कार्यालय</t>
  </si>
  <si>
    <t>क्र स</t>
  </si>
  <si>
    <t>विवरण</t>
  </si>
  <si>
    <t>वार्षिक लक्ष्य</t>
  </si>
  <si>
    <t>गत महिनासम्मको</t>
  </si>
  <si>
    <t>यस महिनाको</t>
  </si>
  <si>
    <t>यस महिनासम्मको</t>
  </si>
  <si>
    <t>जम्मा प्रगति %</t>
  </si>
  <si>
    <t>लक्ष्य</t>
  </si>
  <si>
    <t>प्रगति</t>
  </si>
  <si>
    <t>भन्सार महसुल</t>
  </si>
  <si>
    <t>मूल्य अभिवृद्धि कर</t>
  </si>
  <si>
    <t>अन्त: शुल्क कर</t>
  </si>
  <si>
    <t>स्वास्थ्य जोखिम कर</t>
  </si>
  <si>
    <t>कुल जम्मा राजस्व</t>
  </si>
  <si>
    <t>क . Firm Audit</t>
  </si>
  <si>
    <t>वार्षिक (१ वर्षको) परीक्षण संख्या</t>
  </si>
  <si>
    <t>६ महिनाको परीक्षण संख्या</t>
  </si>
  <si>
    <t>३ महिनाको परीक्षण संख्या</t>
  </si>
  <si>
    <t>जम्मा</t>
  </si>
  <si>
    <t>ख . Product  Based Audit</t>
  </si>
  <si>
    <t>वार्षिक (१ वर्षको) परीक्षण सख्या</t>
  </si>
  <si>
    <t>ग.Consginment (प्रज्ञापनपत्र ) परीक्षण सख्या</t>
  </si>
  <si>
    <t>क, ख , ग को जम्मा</t>
  </si>
  <si>
    <t xml:space="preserve">वेरुजु </t>
  </si>
  <si>
    <t>अन्तरक्रिया कार्यक्रम संचालन</t>
  </si>
  <si>
    <t>डिजिटल अभिलेख व्यवस्थापन</t>
  </si>
  <si>
    <t>नियमित रुपमा भैरहेको</t>
  </si>
  <si>
    <t>आ व २०८१/0८२  श्रावण महिनाको प्रगति विवरण (रु. हजारमा)</t>
  </si>
  <si>
    <t>S.NO</t>
  </si>
  <si>
    <t>IMPORTER</t>
  </si>
  <si>
    <t>PAN</t>
  </si>
  <si>
    <t>PPN</t>
  </si>
  <si>
    <t>PPN DATE</t>
  </si>
  <si>
    <t>CUSTOM OFFICE</t>
  </si>
  <si>
    <t>ID</t>
  </si>
  <si>
    <t>EXCISE</t>
  </si>
  <si>
    <t>OTHER</t>
  </si>
  <si>
    <t>VAT</t>
  </si>
  <si>
    <t>TOTAL</t>
  </si>
  <si>
    <t xml:space="preserve">कृषि सुधार कर  </t>
  </si>
  <si>
    <t xml:space="preserve"> PROGRESS REPORT OF SHRAWAN FY 2081/82</t>
  </si>
  <si>
    <t>SAHIL &amp; BROTHERS</t>
  </si>
  <si>
    <t>MCH</t>
  </si>
  <si>
    <t>GROUP</t>
  </si>
  <si>
    <t>SON CHEMICAL INDUSTRIES</t>
  </si>
  <si>
    <t>VARIOUS</t>
  </si>
  <si>
    <t>2079-4-1 TO 2080-3-31</t>
  </si>
  <si>
    <t xml:space="preserve"> CONSGINMENT</t>
  </si>
  <si>
    <t>PRODUCT</t>
  </si>
  <si>
    <t>AUDIT BASED</t>
  </si>
  <si>
    <t>SACCHIMAYA IMPEX</t>
  </si>
  <si>
    <t>MAA HANAKI STORES</t>
  </si>
  <si>
    <t>JAL</t>
  </si>
  <si>
    <t>CONSGINMENT</t>
  </si>
  <si>
    <t>DIGITAL HOME INTERNATIONAL</t>
  </si>
  <si>
    <t>JAYA AMBE STEEL</t>
  </si>
  <si>
    <t>BRJ</t>
  </si>
  <si>
    <t>BIRAT ANUSHREE TRADERS</t>
  </si>
  <si>
    <t>BRT</t>
  </si>
  <si>
    <t>M.A.SUPPLIERS</t>
  </si>
  <si>
    <t>NPJ</t>
  </si>
  <si>
    <t>DPC</t>
  </si>
  <si>
    <t>NEPKUL INDUSTRIES</t>
  </si>
  <si>
    <t>PRANISH ENTERPRISES</t>
  </si>
  <si>
    <t>DISH MEDIA NETWORK</t>
  </si>
  <si>
    <t>TAT</t>
  </si>
  <si>
    <t>ARIHANT TRADERS</t>
  </si>
  <si>
    <t>A2Z INFRA ENGINEERING</t>
  </si>
  <si>
    <t>WEGA ELECTRONIC APPLIANCES</t>
  </si>
  <si>
    <t>SHREE STEELS</t>
  </si>
  <si>
    <t>SHAH AGRO CENTER</t>
  </si>
  <si>
    <t>BRITISH COLOR INDUSTRIES</t>
  </si>
  <si>
    <t>BHW</t>
  </si>
  <si>
    <t>2021-12-1 TO 2022-2-28</t>
  </si>
  <si>
    <t>ARNIKA PROCESSED INDUSTRIES</t>
  </si>
  <si>
    <t>MODERN GREEN FURNITURE IND.</t>
  </si>
  <si>
    <t>JAYA TRADE CENTER</t>
  </si>
  <si>
    <t>KAMARU TRADING CENTER</t>
  </si>
  <si>
    <t>TIA</t>
  </si>
  <si>
    <t>2022-7-17 TO 2023-7-16</t>
  </si>
  <si>
    <t xml:space="preserve">आ .व .२०७८।७९ को रु. ६ लाख १३ हजार </t>
  </si>
  <si>
    <t>TUNDI CONSTRUCTION</t>
  </si>
  <si>
    <t>अन्य</t>
  </si>
  <si>
    <t>आ व २०८१/0८२ भाद्र महिनाको प्रगति विवरण (रु. हजारमा)</t>
  </si>
  <si>
    <t xml:space="preserve"> PROGRESS REPORT OF BHADRA FY 2081/82</t>
  </si>
  <si>
    <t>Hanumanta  Composite Panel Pvt. Ltd</t>
  </si>
  <si>
    <t>6100635450155NP</t>
  </si>
  <si>
    <t>Roshan Redymade  And Garments</t>
  </si>
  <si>
    <t>6002320670119NP</t>
  </si>
  <si>
    <t>R.S. Trading</t>
  </si>
  <si>
    <t>6031357500106NP</t>
  </si>
  <si>
    <t>SHIVA TRADE &amp; SUPPLIERS</t>
  </si>
  <si>
    <t>6109624040144NP</t>
  </si>
  <si>
    <t>Prajun Traders</t>
  </si>
  <si>
    <t>6006705570122NP</t>
  </si>
  <si>
    <t>2023/01/17 TO 2023/07/16</t>
  </si>
  <si>
    <t>FIRM AUDIT</t>
  </si>
  <si>
    <t>Raj dipo Auto trading</t>
  </si>
  <si>
    <t>6049319800116NP</t>
  </si>
  <si>
    <t>Jai Mata Di International</t>
  </si>
  <si>
    <t>6017276940105NP</t>
  </si>
  <si>
    <t xml:space="preserve">EAST WEST INTERNATIONAL PVT LTD. </t>
  </si>
  <si>
    <t>3025472830138NP</t>
  </si>
  <si>
    <t xml:space="preserve">C And K Enterprises </t>
  </si>
  <si>
    <t>6082734970143NP</t>
  </si>
  <si>
    <t xml:space="preserve">KANK NEW TRADRES </t>
  </si>
  <si>
    <t xml:space="preserve">3000453920157NP </t>
  </si>
  <si>
    <t xml:space="preserve">Universal S R Traders </t>
  </si>
  <si>
    <t xml:space="preserve">6085229510100NP </t>
  </si>
  <si>
    <t>DPC01</t>
  </si>
  <si>
    <t xml:space="preserve">PALLAVI ENTERPRISES </t>
  </si>
  <si>
    <t xml:space="preserve">3024307780100NP </t>
  </si>
  <si>
    <t>2019/10/01TO 2019/10/30</t>
  </si>
  <si>
    <t xml:space="preserve">J.S.S MOBILE COLLECTION AND SERVICES PVT.LTD. </t>
  </si>
  <si>
    <t xml:space="preserve">3044927360137NP </t>
  </si>
  <si>
    <t>2079/04/01 TO 2080/03/31</t>
  </si>
  <si>
    <t xml:space="preserve">Healthcare Technologies Pvt.Ltd. </t>
  </si>
  <si>
    <t xml:space="preserve">3016308290127NP </t>
  </si>
  <si>
    <t>2079/04/01 TO 2080/03/30</t>
  </si>
  <si>
    <t xml:space="preserve">P &amp; P Agro Business </t>
  </si>
  <si>
    <t xml:space="preserve">3053117680159NP </t>
  </si>
  <si>
    <t>2079-4-1 TO 2080-3-30</t>
  </si>
  <si>
    <t xml:space="preserve">Asian Lubricants Co.pvt ltd </t>
  </si>
  <si>
    <t>6034954580158NP</t>
  </si>
  <si>
    <t xml:space="preserve">Narayani Strips Pvt.Ltd. </t>
  </si>
  <si>
    <t>6024974930100NP</t>
  </si>
  <si>
    <t>Pacific Business Pvt.Ltd</t>
  </si>
  <si>
    <t>6105007780166NP</t>
  </si>
  <si>
    <t xml:space="preserve">R.K. CITY CENTER PVT LTD </t>
  </si>
  <si>
    <t xml:space="preserve">6043358360102NP </t>
  </si>
  <si>
    <t xml:space="preserve">AMAR DEV ENTERPRISES </t>
  </si>
  <si>
    <t>3011364880159NP</t>
  </si>
  <si>
    <t>2079/04/01 TO 2079/09/30</t>
  </si>
  <si>
    <t>RSW</t>
  </si>
  <si>
    <t xml:space="preserve">New Nikesh Traders </t>
  </si>
  <si>
    <t xml:space="preserve">6013995410125NP </t>
  </si>
  <si>
    <t>2021/07/17 TO  2022/07/17</t>
  </si>
  <si>
    <t xml:space="preserve">Om Mahabir Trading Company Pvt. ltd. </t>
  </si>
  <si>
    <t>6059925530130NP</t>
  </si>
  <si>
    <t xml:space="preserve">Power Construction Corporation of China, Ltd Upper Trishuli-1 Hydroelectric Project </t>
  </si>
  <si>
    <t>6158953850123NP</t>
  </si>
  <si>
    <t xml:space="preserve">Tri Shakti Traders And Suppliers </t>
  </si>
  <si>
    <t>3050062110118NP</t>
  </si>
  <si>
    <t>2021/07/17 TO 2022/07/17</t>
  </si>
  <si>
    <t xml:space="preserve">Hk. dc. International Pvt.Ltd. </t>
  </si>
  <si>
    <t xml:space="preserve">6101786230157NP </t>
  </si>
  <si>
    <t>2079/04/01 TO 2080/04/30</t>
  </si>
  <si>
    <t xml:space="preserve">ARAN Agro Vet SUPPLIERS </t>
  </si>
  <si>
    <t>3037079780132NP</t>
  </si>
  <si>
    <t xml:space="preserve"> PROGRESS REPORT OF TOTAL FY 2081/82</t>
  </si>
  <si>
    <t xml:space="preserve">KANAK NEW TRADRES </t>
  </si>
  <si>
    <t>NEAUPANE ENGINEERING</t>
  </si>
  <si>
    <t>Total</t>
  </si>
  <si>
    <t xml:space="preserve"> PROGRESS REPORT OF ASWIN FY 2081/82</t>
  </si>
  <si>
    <t>2080.4.1 TO 2080.8.30</t>
  </si>
  <si>
    <t>FIRM</t>
  </si>
  <si>
    <t>MEDITRON INTERNATIONAL</t>
  </si>
  <si>
    <t>2080.9.18</t>
  </si>
  <si>
    <t>CONSIGNMENT</t>
  </si>
  <si>
    <t>H.K.TRADERS</t>
  </si>
  <si>
    <t>2078.4.1 TO 2079.3.31</t>
  </si>
  <si>
    <t>PRODUT</t>
  </si>
  <si>
    <t>BHATTARAI VET PHARMA</t>
  </si>
  <si>
    <t>2079.4.1 TO 2080.3.31</t>
  </si>
  <si>
    <t>SANVI INTERNATIONAL</t>
  </si>
  <si>
    <t>2079.4.1 TO 2080.3.30</t>
  </si>
  <si>
    <t>KRISHAK BIJ BHANDAR</t>
  </si>
  <si>
    <t>20794.1 TO 2080.3.30</t>
  </si>
  <si>
    <t>POWER CONSTRUCTION</t>
  </si>
  <si>
    <t>2023.4.30</t>
  </si>
  <si>
    <t>AGRICULTURE &amp; FOREST</t>
  </si>
  <si>
    <t>2022.3.7</t>
  </si>
  <si>
    <t>CONSGIMENT</t>
  </si>
  <si>
    <t>R &amp; S INTERNATIONAL</t>
  </si>
  <si>
    <t>2022.10.7 TO 2023.1.16</t>
  </si>
  <si>
    <t xml:space="preserve">NEUPANE ENGINEERIG </t>
  </si>
  <si>
    <t>2023.2.15</t>
  </si>
  <si>
    <t>PDC</t>
  </si>
  <si>
    <t>swastha jokhim kar</t>
  </si>
  <si>
    <t>CERAGEM HEALTHCARE NEPAL</t>
  </si>
  <si>
    <t xml:space="preserve"> PROGRESS REPORT OF KARTIK  FY 2081/82</t>
  </si>
  <si>
    <t>PAWAN KUMAR INDUSTRIES</t>
  </si>
  <si>
    <t>ARATI INDUSTRIES</t>
  </si>
  <si>
    <t>2079/4/1 TO 2080/3/30</t>
  </si>
  <si>
    <t>DIPALI PHARMACUTIES</t>
  </si>
  <si>
    <t>2022/7/17 TO 2023/7/16</t>
  </si>
  <si>
    <t>JAYASAWAL TRADERS</t>
  </si>
  <si>
    <t>J.R.B. INTERNATIONAL</t>
  </si>
  <si>
    <t>RASUWA</t>
  </si>
  <si>
    <t>TOP EVEREST TRADE CONCERN</t>
  </si>
  <si>
    <t>MACHINERY TECHNOLOGY</t>
  </si>
  <si>
    <t>2022/3/1 TO 2022/6/30</t>
  </si>
  <si>
    <t>2021/7/17 TO 2022/7/16</t>
  </si>
  <si>
    <t>YETI DISTILLERY</t>
  </si>
  <si>
    <t>KAMARU TRADING</t>
  </si>
  <si>
    <t>आ व २०८१/0८२ कार्तिक महिनाको प्रगति विवरण (रु. हजारमा)</t>
  </si>
  <si>
    <t>Health tax</t>
  </si>
  <si>
    <t>आ व २०८१/0८२ मसिर महिनाको प्रगति विवरण (रु. हजारमा)</t>
  </si>
  <si>
    <t xml:space="preserve"> PROGRESS REPORT OF mansir FY 2081/82</t>
  </si>
  <si>
    <t>DEUTI GUTKHA INDUSTRIES</t>
  </si>
  <si>
    <t>18-7-202 TO    17-2-2022</t>
  </si>
  <si>
    <t xml:space="preserve"> PROGRESS REPORT OF POUSH FY 2081/82</t>
  </si>
  <si>
    <t>KRISHNA NEPAL TRADING</t>
  </si>
  <si>
    <t>G.P. TRADING</t>
  </si>
  <si>
    <t>HULAS STEEL INDUSTRIES</t>
  </si>
  <si>
    <t>PROGEO CHEM INDUSTRIES</t>
  </si>
  <si>
    <t>ANNAPURNA AGRO SUPPLIERS</t>
  </si>
  <si>
    <t>BITUMIN SUPPLIERS</t>
  </si>
  <si>
    <t>YELLOW RIVER</t>
  </si>
  <si>
    <t>NEPAL GRAMIN TRADING COMPANY</t>
  </si>
  <si>
    <t>आ व २०८१/0८२ पुस महिनाको प्रगति विवरण (रु. हजारमा)</t>
  </si>
  <si>
    <t xml:space="preserve"> PROGRESS REPORT OF MAGHFY 2081/82</t>
  </si>
  <si>
    <t xml:space="preserve">PRIEMER STEEL </t>
  </si>
  <si>
    <t>CONSIGNEMT</t>
  </si>
  <si>
    <t>आ व २०८१/0८२ माघ महिनाको प्रगति विवरण (रु. हजारमा)</t>
  </si>
  <si>
    <t>आ व २०८१/0८२ फाल्गुणा महिनाको प्रगति विवरण (रु. हजारमा)</t>
  </si>
  <si>
    <t xml:space="preserve"> PROGRESS REPORT OF FALGUN FY 2081/82</t>
  </si>
  <si>
    <t>FRUIT AGRO PRODUCT</t>
  </si>
  <si>
    <t>2019.10.</t>
  </si>
  <si>
    <t xml:space="preserve"> PROGRESS REPORT OF CHAITRA FY 2081/82</t>
  </si>
  <si>
    <t>AMIT AGRO ENTERPRISES</t>
  </si>
  <si>
    <t>2021.12.30</t>
  </si>
  <si>
    <t>MISESA COSMETICS</t>
  </si>
  <si>
    <t>20783431 TO 2079.3.31</t>
  </si>
  <si>
    <t>2023.10.10</t>
  </si>
  <si>
    <t>RAMAN CONSTRUCTION</t>
  </si>
  <si>
    <t>2024.2.7</t>
  </si>
  <si>
    <t>आ व २०८१/0८२ चैत्र महिनाको प्रगति विवरण (रु. हजारमा)</t>
  </si>
  <si>
    <t>AVENUE TRADE CONCERN</t>
  </si>
  <si>
    <t>2024.3.31</t>
  </si>
  <si>
    <t>OM CHAROBIRO PALLET FEED INDUSTRIES</t>
  </si>
  <si>
    <t>2023.9.13</t>
  </si>
  <si>
    <t>YETI AIRLINES</t>
  </si>
  <si>
    <t>2024.6.29</t>
  </si>
  <si>
    <t>S.C.T.BUSINESS LINK</t>
  </si>
  <si>
    <t>2024.5.9</t>
  </si>
  <si>
    <t>S.M.K. ENTERPRISES</t>
  </si>
  <si>
    <t>2023.12.18</t>
  </si>
  <si>
    <t>आ व २०८१/0८२ अश्विन महिनाको प्रगति विवरण (रु. हजारमा)</t>
  </si>
  <si>
    <t xml:space="preserve"> PROGRESS REPORT OFBHAISHAK FY 2081/82</t>
  </si>
  <si>
    <t>NEPAL ANKHA KARYAKRAM</t>
  </si>
  <si>
    <t>2023.11.23</t>
  </si>
  <si>
    <t>PACIFI COMMERIAL COMPANY</t>
  </si>
  <si>
    <t>2024.10.6</t>
  </si>
  <si>
    <t>SITA AIR LIMITED</t>
  </si>
  <si>
    <t>2024.2.6</t>
  </si>
  <si>
    <t>JAYA SHREE BALAJI ENTERPRISES</t>
  </si>
  <si>
    <t>2023.9.24</t>
  </si>
  <si>
    <t>2021.7.17 TO 2022.7.16</t>
  </si>
  <si>
    <t xml:space="preserve">YASHODA FOODS </t>
  </si>
  <si>
    <t>SAIMEX INK</t>
  </si>
  <si>
    <t>2023.12.28</t>
  </si>
  <si>
    <t>P.N.S.ENTERPRISES</t>
  </si>
  <si>
    <t>2024.4.1</t>
  </si>
  <si>
    <t>B AND B HOSPITAL</t>
  </si>
  <si>
    <t>2024.6.3</t>
  </si>
  <si>
    <t>JAY SHYAM ENTERPRISES AND SUPPLIERS</t>
  </si>
  <si>
    <t>2024.6.26</t>
  </si>
  <si>
    <t>GOYAL ISPAT</t>
  </si>
  <si>
    <t>2024.2.29</t>
  </si>
  <si>
    <t>HOROSO ENTERPRISES</t>
  </si>
  <si>
    <t>2024.2.17</t>
  </si>
  <si>
    <t>TAMANG PRANJUL TRADERS</t>
  </si>
  <si>
    <t>2023.12.13</t>
  </si>
  <si>
    <t>PASHUPATI MARBLE AND GRANITE HOUSE</t>
  </si>
  <si>
    <t>2022.7.17 TO 2023.1.16</t>
  </si>
  <si>
    <t>ROHINI IMPORT AND EXPORT</t>
  </si>
  <si>
    <t>2022.7.17 TO 2023.7.16</t>
  </si>
  <si>
    <t>INTERNATIONAL DISTRIBUTERS</t>
  </si>
  <si>
    <t>2023.9.25</t>
  </si>
  <si>
    <t>C.G. CEMENT INDUSTRIES PALPA</t>
  </si>
  <si>
    <t>2023.11.10</t>
  </si>
  <si>
    <t>S.R.S.TRADE LINK ENTERPRISES</t>
  </si>
  <si>
    <t>SHIVAM CEMENT</t>
  </si>
  <si>
    <t>2024.4.17</t>
  </si>
  <si>
    <t>UNIHEALTH TRADING &amp; MARKETING</t>
  </si>
  <si>
    <t>2023.12.21</t>
  </si>
  <si>
    <t>SAURYA AIRLINES</t>
  </si>
  <si>
    <t>2024.5.29</t>
  </si>
  <si>
    <t>MAGNAS PHARMA</t>
  </si>
  <si>
    <t>2024.6.4</t>
  </si>
  <si>
    <t>SIGMA TECHNOLOGIES</t>
  </si>
  <si>
    <t>2024.1.28</t>
  </si>
  <si>
    <t>A.B.C.ENTERPRISES</t>
  </si>
  <si>
    <t>2024.2.2</t>
  </si>
  <si>
    <t>S.T.C.</t>
  </si>
  <si>
    <t>2024.1.4</t>
  </si>
  <si>
    <t>SARBOTAM CEMENT</t>
  </si>
  <si>
    <t>2024.7.1</t>
  </si>
  <si>
    <t>JAYA MATRIBHUMI TRADE</t>
  </si>
  <si>
    <t>2024.4.8</t>
  </si>
  <si>
    <t>KAN</t>
  </si>
  <si>
    <t>1 YEAR</t>
  </si>
  <si>
    <t>आ व २०८१/0८२ वैशाख महिनाको प्रगति विवरण (रु. हजारमा)</t>
  </si>
  <si>
    <t>NEPAL ELECTRO TEC PVT LTD.</t>
  </si>
  <si>
    <t>2024.06.24</t>
  </si>
  <si>
    <t>ROOTS FASHION PVT. LTD.</t>
  </si>
  <si>
    <t>2023.12.10</t>
  </si>
  <si>
    <t>GYATRI INDUSTRIES</t>
  </si>
  <si>
    <t>2024.05.16</t>
  </si>
  <si>
    <t>LUMBINI CERAMICS LTD.</t>
  </si>
  <si>
    <t>2024.07.13</t>
  </si>
  <si>
    <t>SAMYUKTA URJA LTD</t>
  </si>
  <si>
    <t>2024.04.23</t>
  </si>
  <si>
    <t>MISISHA COSMETICS</t>
  </si>
  <si>
    <t>2024.05.29</t>
  </si>
  <si>
    <t>TRUE WELLNESS PVT. LTD.</t>
  </si>
  <si>
    <t>2023.12.20</t>
  </si>
  <si>
    <t>D.H. MEDI HEALTH CONCERN PVT. LTD.</t>
  </si>
  <si>
    <t>2024.04.07</t>
  </si>
  <si>
    <t>SASHI ENTERPRISES</t>
  </si>
  <si>
    <t>2023.11.07</t>
  </si>
  <si>
    <t>HEALTHY LIVING NEPAL PVT. LTD.</t>
  </si>
  <si>
    <t>2024.02.23</t>
  </si>
  <si>
    <t>KAI</t>
  </si>
  <si>
    <t>SYAKAR TRADING PVT. LTD.</t>
  </si>
  <si>
    <t>2023.07.25</t>
  </si>
  <si>
    <t>SIMRIK AIR LTD.</t>
  </si>
  <si>
    <t>2024.06.26</t>
  </si>
  <si>
    <t>BUDDHA AIR PVT. LTD.</t>
  </si>
  <si>
    <t>2024.06.14</t>
  </si>
  <si>
    <t>AIR DYNASTY HELI SERVICES PVT.LTD.</t>
  </si>
  <si>
    <t>2024.04.22</t>
  </si>
  <si>
    <t>COLOSSUS AIR PVT.LTD</t>
  </si>
  <si>
    <t>2024.01.30</t>
  </si>
  <si>
    <t>SUMMIT AIR PVT. LTD.</t>
  </si>
  <si>
    <t>2024.06.20</t>
  </si>
  <si>
    <t>HELI EVEREST PVT. LTD.</t>
  </si>
  <si>
    <t>2024.05.15</t>
  </si>
  <si>
    <t>BAKERS FOOD PRODUCTS</t>
  </si>
  <si>
    <t>Kalpataru Projects International</t>
  </si>
  <si>
    <t>2024.03.20</t>
  </si>
  <si>
    <t>2023.10.17</t>
  </si>
  <si>
    <t>RELIANCE SPINING LTD.</t>
  </si>
  <si>
    <t>2024.05.27</t>
  </si>
  <si>
    <t>S.B. TRADERS</t>
  </si>
  <si>
    <t>2023.09.29</t>
  </si>
  <si>
    <t>RIVER FALLS POWER LTD.</t>
  </si>
  <si>
    <t>2023.08.05</t>
  </si>
  <si>
    <t>SAFE STEELS PVT.LTD.</t>
  </si>
  <si>
    <t>2024.05.25</t>
  </si>
  <si>
    <t>PASHUPATI AUTOPARTS CENTER</t>
  </si>
  <si>
    <t>2024.01.05</t>
  </si>
  <si>
    <t>HIMALAYAN CEMENT PVT. LTD.</t>
  </si>
  <si>
    <t>2023.08.12</t>
  </si>
  <si>
    <t>TRIVENI MACHINERY PVT. LTD.</t>
  </si>
  <si>
    <t>2024.06.15</t>
  </si>
  <si>
    <t>MEWA DEVELOPERS LTD.</t>
  </si>
  <si>
    <t>PRATISTHA CONSTRUCTION PVT.LTD.</t>
  </si>
  <si>
    <t>2024.02.02</t>
  </si>
  <si>
    <t>MEGATEK GROUP PVT. LTD.</t>
  </si>
  <si>
    <t>2023.07.30</t>
  </si>
  <si>
    <t>KEY CONCEPT NEPAL PVT.LTD.</t>
  </si>
  <si>
    <t>2024.01.03</t>
  </si>
  <si>
    <t>M.S. INTERNATIONAL TRADE LINK</t>
  </si>
  <si>
    <t>2024.02.10</t>
  </si>
  <si>
    <t>ARGHAKHANCHI CEMENT LTD</t>
  </si>
  <si>
    <t>2026.11.10</t>
  </si>
  <si>
    <t>KIRAN SHOE MANUFACTURING</t>
  </si>
  <si>
    <t>2024.02.12</t>
  </si>
  <si>
    <t>UNITED CEMENT LTD.</t>
  </si>
  <si>
    <t>2023.07.16</t>
  </si>
  <si>
    <t>BULBUL ENTERPRISES</t>
  </si>
  <si>
    <t>2023.11.21</t>
  </si>
  <si>
    <t>BALAJI ENTERPRISES</t>
  </si>
  <si>
    <t>2024.02.04</t>
  </si>
  <si>
    <t>SUN</t>
  </si>
  <si>
    <t>SANIMA MIDDLE TAMOR HYDROPOWER LTD.</t>
  </si>
  <si>
    <t>2021.08.12</t>
  </si>
  <si>
    <t>DELTA BUILDERS PVT. LTD.</t>
  </si>
  <si>
    <t>2024.02.20</t>
  </si>
  <si>
    <t>PEOPLES ENERGY LTD.</t>
  </si>
  <si>
    <t>2024.05.07</t>
  </si>
  <si>
    <t>GRAND AGROTEK AND SUPPLIERS PVT. LTD.</t>
  </si>
  <si>
    <t>2024.04.29</t>
  </si>
  <si>
    <t>ELITE CONSTRUCTION PVT. LTD.</t>
  </si>
  <si>
    <t>2024.03.05</t>
  </si>
  <si>
    <t>ASHIRBAD AGRO FEEDS INDUSTRIES PVT. LTD</t>
  </si>
  <si>
    <t>2024.03.30</t>
  </si>
  <si>
    <t>MAINAWATI STEEL INDUSTRIES LTD.</t>
  </si>
  <si>
    <t>2023.08.31</t>
  </si>
  <si>
    <t>Cosmitech INTERNATIONAL PVT. LTD.</t>
  </si>
  <si>
    <t>2024.05.19</t>
  </si>
  <si>
    <t>SUBHA LAXMI TRADERS</t>
  </si>
  <si>
    <t>2024.05.08</t>
  </si>
  <si>
    <t>Song DA Kalika Joint Venture</t>
  </si>
  <si>
    <t>2024.03.10</t>
  </si>
  <si>
    <t>GHORAI CEMENT PVT. LTD.</t>
  </si>
  <si>
    <t>2024.05.23</t>
  </si>
  <si>
    <t>KRI</t>
  </si>
  <si>
    <t>S.D.R. TRADE INTERNATIONAL</t>
  </si>
  <si>
    <t>2023.09.19</t>
  </si>
  <si>
    <t>HULAS STEEL INDUSTRIES LTD.</t>
  </si>
  <si>
    <t>2023.09.17</t>
  </si>
  <si>
    <t>SAMPANNA TRADE LINK</t>
  </si>
  <si>
    <t>2023.09.01</t>
  </si>
  <si>
    <t>ARIHANT INFRASTRUCTURE PVT. LTD.</t>
  </si>
  <si>
    <t>2024.02.21</t>
  </si>
  <si>
    <t xml:space="preserve">JAGADAMBA HOSPITALITY GROUP LTD. </t>
  </si>
  <si>
    <t>RIDDHI SIDDHI CEMENT LTD.</t>
  </si>
  <si>
    <t>2023.10.04</t>
  </si>
  <si>
    <t>Arghakhanchi Traders</t>
  </si>
  <si>
    <t>2023.09.09</t>
  </si>
  <si>
    <t>आ व २०८१/0८२ जेषठ महिनाको प्रगति विवरण (रु. हजारमा)</t>
  </si>
  <si>
    <t>B.H.P.MANUFACTURING</t>
  </si>
  <si>
    <t>2024.4.30</t>
  </si>
  <si>
    <t>PASHUPATI CERAMIX</t>
  </si>
  <si>
    <t>2023.10.20</t>
  </si>
  <si>
    <t xml:space="preserve"> PROGRESS REPORT OF ASHAD FY 2081/82</t>
  </si>
  <si>
    <t>RIDHI SIDDHI CHOICE STEEL</t>
  </si>
  <si>
    <t>GLOBAL XIM SOLUTION</t>
  </si>
  <si>
    <t>NEW TECHNICAL INFRA</t>
  </si>
  <si>
    <t>2023.09.15</t>
  </si>
  <si>
    <t>NEW OM TRADE CENTER</t>
  </si>
  <si>
    <t>2024.01.27</t>
  </si>
  <si>
    <t>DARSAN KALIKA BUSINESS</t>
  </si>
  <si>
    <t>2024.03.01</t>
  </si>
  <si>
    <t>CBR</t>
  </si>
  <si>
    <t>RESUNGA INTER CONTINENTAL</t>
  </si>
  <si>
    <t>S.N.P. ENTERPRISES</t>
  </si>
  <si>
    <t>2023.08.23</t>
  </si>
  <si>
    <t>UNILEVER NEPAL</t>
  </si>
  <si>
    <t>POWER,KWALITY CONSTRUCION</t>
  </si>
  <si>
    <t>2024.04.01</t>
  </si>
  <si>
    <t xml:space="preserve">MONIKAR DECORATION </t>
  </si>
  <si>
    <t>2023.10.08</t>
  </si>
  <si>
    <t>PREMIER ENTERPRISES</t>
  </si>
  <si>
    <t>2023.11.29</t>
  </si>
  <si>
    <t>G.M.TRADE &amp; SUPPLIERS</t>
  </si>
  <si>
    <t>2024.02.29</t>
  </si>
  <si>
    <t>PALPA CEMENT INDUSTRIES</t>
  </si>
  <si>
    <t>2023.10.16</t>
  </si>
  <si>
    <t>ANMOL ENTERPRISES</t>
  </si>
  <si>
    <t>2024.03.19</t>
  </si>
  <si>
    <t>RUCHIKA TRADE</t>
  </si>
  <si>
    <t>INTER TRADE NEPAL</t>
  </si>
  <si>
    <t>2024.07.14</t>
  </si>
  <si>
    <t>2024.05.04</t>
  </si>
  <si>
    <t>BIOMADE SOLUTION</t>
  </si>
  <si>
    <t>S.B.MACHINERY</t>
  </si>
  <si>
    <t>2024.03.08</t>
  </si>
  <si>
    <t>EXIM NEPAL</t>
  </si>
  <si>
    <t>2023.11.20</t>
  </si>
  <si>
    <t>ADITYA ENGINEERING</t>
  </si>
  <si>
    <t>2024.05.02</t>
  </si>
  <si>
    <t>ALI ENTERPRISES</t>
  </si>
  <si>
    <t>2024.03.22</t>
  </si>
  <si>
    <t>AJIMA KITCHEN WARE</t>
  </si>
  <si>
    <t>2023.01.11</t>
  </si>
  <si>
    <t>ASIAN FEEDS</t>
  </si>
  <si>
    <t>TRIVENI BYAPAR COMPANY</t>
  </si>
  <si>
    <t>2023.09.26</t>
  </si>
  <si>
    <t>YAK &amp; YATI HOTEL</t>
  </si>
  <si>
    <t>2024.10.04</t>
  </si>
  <si>
    <t>DIBYA IMPEX</t>
  </si>
  <si>
    <t>2024.02.13</t>
  </si>
  <si>
    <t>J.S.B/N.H.E Consortium</t>
  </si>
  <si>
    <t>2023.08.16</t>
  </si>
  <si>
    <t>HOSPITAL SERVICE</t>
  </si>
  <si>
    <t>2024.07.07</t>
  </si>
  <si>
    <t>B.M. ENTERPRISES</t>
  </si>
  <si>
    <t>RAGHU GANGA HYDROPOWER</t>
  </si>
  <si>
    <t>2024.12.06</t>
  </si>
  <si>
    <t>TEAM SYNERGY NEPAL</t>
  </si>
  <si>
    <t>2023.09.21</t>
  </si>
  <si>
    <t>ASIAN TECHNO TRADERS</t>
  </si>
  <si>
    <t>NEW ADHIKARI BROTHERS TRADERS</t>
  </si>
  <si>
    <t>POWER CONSRUCTION CORP. OF CHINA</t>
  </si>
  <si>
    <t>2024.03.14</t>
  </si>
  <si>
    <t>DHIRAJ TRADING</t>
  </si>
  <si>
    <t>2023.10.29</t>
  </si>
  <si>
    <t>COLOR COSMETICS</t>
  </si>
  <si>
    <t>MAHADEV ENGINEERING WORKS</t>
  </si>
  <si>
    <t>2024.02.18</t>
  </si>
  <si>
    <t>S.G.NEPAL</t>
  </si>
  <si>
    <t>VISION ENGRY AND POWER</t>
  </si>
  <si>
    <t>2024.04.14</t>
  </si>
  <si>
    <t>P.D.TRADE CENTER</t>
  </si>
  <si>
    <t>2023.11.11</t>
  </si>
  <si>
    <t>GATEWAY INCORPORATE</t>
  </si>
  <si>
    <t>2024.4.14</t>
  </si>
  <si>
    <t>WEGA HOME APPLIANCES</t>
  </si>
  <si>
    <t>2023.10.03</t>
  </si>
  <si>
    <t>2024.03.23</t>
  </si>
  <si>
    <t>IUSO SHERCHAN RADERS</t>
  </si>
  <si>
    <t>LAL SINGH TRADERS</t>
  </si>
  <si>
    <t>SAGARMATHA TRADING CONCERN</t>
  </si>
  <si>
    <t>2024.06.11</t>
  </si>
  <si>
    <t>PRETTY CLICK COSMETICS</t>
  </si>
  <si>
    <t>2024.04.26</t>
  </si>
  <si>
    <t>CENTURY TRADE ENTERPRISES</t>
  </si>
  <si>
    <t>2024.09.15</t>
  </si>
  <si>
    <t>SURAVI POLYFARM</t>
  </si>
  <si>
    <t>2023.08.25</t>
  </si>
  <si>
    <t>TRUE DARMA S.A.</t>
  </si>
  <si>
    <t>2023.08.22</t>
  </si>
  <si>
    <t>CHINA NATIONAL ARO TECHNOLOGY</t>
  </si>
  <si>
    <t>SIPRADI TRADING</t>
  </si>
  <si>
    <t>SINO HYDRO CORPORATION</t>
  </si>
  <si>
    <t>BEST BYE AUTO</t>
  </si>
  <si>
    <t>2024.1.11</t>
  </si>
  <si>
    <t>GOPIKRISHNA ENTERPRISES</t>
  </si>
  <si>
    <t>YELLO RIVER</t>
  </si>
  <si>
    <t>2023.12.11</t>
  </si>
  <si>
    <t>ARUSHI GROUP</t>
  </si>
  <si>
    <t>2024.02.16</t>
  </si>
  <si>
    <t>PATANJALI AYURBED</t>
  </si>
  <si>
    <t>2024.04.18</t>
  </si>
  <si>
    <t>2024.01.29</t>
  </si>
  <si>
    <t>S.AND S.TRADING</t>
  </si>
  <si>
    <t>STL</t>
  </si>
  <si>
    <t>J. K. STORES</t>
  </si>
  <si>
    <t>2023.10.19</t>
  </si>
  <si>
    <t>AIR TECH INDUSTRIES</t>
  </si>
  <si>
    <t>SAKAMBARI ENTERPRISES</t>
  </si>
  <si>
    <t>NEW HOPE AGRO BUSINESS</t>
  </si>
  <si>
    <t>VEPMANDU TRADERS</t>
  </si>
  <si>
    <t>2081.08.24</t>
  </si>
  <si>
    <t>EAST WEST CONCERN</t>
  </si>
  <si>
    <t>HIMALAYAN AIRLINES</t>
  </si>
  <si>
    <t>KABELI ENERGY</t>
  </si>
  <si>
    <t>2023.09.11</t>
  </si>
  <si>
    <t>VCGP W.M.I</t>
  </si>
  <si>
    <t>2023.11.30</t>
  </si>
  <si>
    <t>SUPPLIERS &amp; MANUFACTURES</t>
  </si>
  <si>
    <t>KANCHANJUNGHA INDUSTRIES</t>
  </si>
  <si>
    <t>A.B. TRADE AND SUPPLIERS</t>
  </si>
  <si>
    <t>2023.12.24</t>
  </si>
  <si>
    <t>J.V.WITH SHYAMA POWER</t>
  </si>
  <si>
    <t>BABA MUKTINATH FABRICATORS</t>
  </si>
  <si>
    <t>2024.05.06</t>
  </si>
  <si>
    <t>SALT ROUTE EXCURSION</t>
  </si>
  <si>
    <t>2024.01.15</t>
  </si>
  <si>
    <t>2024.03.03</t>
  </si>
  <si>
    <t>MHP</t>
  </si>
  <si>
    <t>MOUNT EVEREST TRADING HOUSE</t>
  </si>
  <si>
    <t xml:space="preserve">BIKASH AND BROTHERS </t>
  </si>
  <si>
    <t>2024.04.28</t>
  </si>
  <si>
    <t>SUPRIYA BATH HOUSE TRADING</t>
  </si>
  <si>
    <t>2024.04.08</t>
  </si>
  <si>
    <t>PIGEON ENTERPRISES</t>
  </si>
  <si>
    <t>2024.01.23</t>
  </si>
  <si>
    <t>JAY SHYAM ENTERPRISES</t>
  </si>
  <si>
    <t>2024.12.28</t>
  </si>
  <si>
    <t>ALLIED STEEL</t>
  </si>
  <si>
    <t>2024.01.04</t>
  </si>
  <si>
    <t>DIAMOND NEPAL ENTERPRISES</t>
  </si>
  <si>
    <t>2024.02.01</t>
  </si>
  <si>
    <t>SHREE AIRLINES</t>
  </si>
  <si>
    <t>2024.06.06</t>
  </si>
  <si>
    <t>MARRON TRADING</t>
  </si>
  <si>
    <t>2024.07.09</t>
  </si>
  <si>
    <t>BALAJEE NP</t>
  </si>
  <si>
    <t>2024.07.16</t>
  </si>
  <si>
    <t>GLOBAL TRADERS</t>
  </si>
  <si>
    <t>2024.04.12</t>
  </si>
  <si>
    <t>LAXMI NARAYAN SUPPLIERS</t>
  </si>
  <si>
    <t>TIA,BRJ,BHW</t>
  </si>
  <si>
    <t>MULTI ENERGY DEVELOPMENT</t>
  </si>
  <si>
    <t>N.S.TRADE LINK</t>
  </si>
  <si>
    <t>2024.03.17</t>
  </si>
  <si>
    <t>JAKSON GORKHA J.V.</t>
  </si>
  <si>
    <t>JAGADAMBA ENTERPRISES</t>
  </si>
  <si>
    <t>2023.07.20</t>
  </si>
  <si>
    <t>2024.10.10</t>
  </si>
  <si>
    <t>MARIM INCORPORATION</t>
  </si>
  <si>
    <t>2024.07.08</t>
  </si>
  <si>
    <t>SURYA NEPAL</t>
  </si>
  <si>
    <t>SHAKTI OVERSEAS IMPORTERS</t>
  </si>
  <si>
    <t>2023.08.27</t>
  </si>
  <si>
    <t>GYAN ENTERPRISES</t>
  </si>
  <si>
    <t>ANKIT SHRE ENTERPRISES</t>
  </si>
  <si>
    <t>2023.08.28</t>
  </si>
  <si>
    <t>MAHAVIR TRADE LINK</t>
  </si>
  <si>
    <t>2022.08.31</t>
  </si>
  <si>
    <t>ELITE BUSINESS</t>
  </si>
  <si>
    <t>24.06.2024</t>
  </si>
  <si>
    <t>AMBAR AND SONS ENTERPRISES</t>
  </si>
  <si>
    <t>NEW KIRAN SPARES</t>
  </si>
  <si>
    <t>2024.03.18</t>
  </si>
  <si>
    <t>INDEX DISTRIBUTORS</t>
  </si>
  <si>
    <t>BHATBHATENI SUPER MARKET &amp; DEPARTMENTAL STORE</t>
  </si>
  <si>
    <t>2023.09.14</t>
  </si>
  <si>
    <t>RAPTI FEED INDUSTRIES</t>
  </si>
  <si>
    <t>A.G.HEALTHCARE TECHNOLOGY</t>
  </si>
  <si>
    <t>FISHTAIL AIR</t>
  </si>
  <si>
    <t>NEPAL BALUWA PASODHAN UDHYOG</t>
  </si>
  <si>
    <t>SAKRET ISLAND TRADING</t>
  </si>
  <si>
    <t>2023.08.30</t>
  </si>
  <si>
    <t>B</t>
  </si>
  <si>
    <t>KAJARIYA RAMESH TILES</t>
  </si>
  <si>
    <t>P &amp; P ENTERPRISES</t>
  </si>
  <si>
    <t>आ व २०८१/0८२ आषाढ महिनाको प्रगति विवरण (रु. हजारमा)</t>
  </si>
  <si>
    <t>total</t>
  </si>
  <si>
    <t>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</si>
</sst>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00439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20"/>
      <color theme="1"/>
      <name val="Kalimati"/>
      <charset val="1"/>
    </font>
    <font>
      <sz val="12"/>
      <color theme="1"/>
      <name val="Kalimati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2"/>
      <scheme val="maj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5" fillId="0" borderId="6" xfId="0" applyNumberFormat="1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Fill="1" applyBorder="1"/>
    <xf numFmtId="2" fontId="5" fillId="0" borderId="8" xfId="0" applyNumberFormat="1" applyFont="1" applyBorder="1"/>
    <xf numFmtId="0" fontId="5" fillId="0" borderId="0" xfId="0" applyFont="1"/>
    <xf numFmtId="164" fontId="5" fillId="0" borderId="8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wrapText="1"/>
    </xf>
    <xf numFmtId="0" fontId="6" fillId="0" borderId="8" xfId="0" applyFont="1" applyBorder="1"/>
    <xf numFmtId="0" fontId="7" fillId="0" borderId="8" xfId="0" applyFont="1" applyBorder="1"/>
    <xf numFmtId="0" fontId="0" fillId="0" borderId="0" xfId="0" applyAlignment="1">
      <alignment wrapText="1"/>
    </xf>
    <xf numFmtId="0" fontId="8" fillId="0" borderId="8" xfId="0" applyFont="1" applyBorder="1"/>
    <xf numFmtId="0" fontId="9" fillId="0" borderId="0" xfId="0" applyFont="1"/>
    <xf numFmtId="0" fontId="10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8" xfId="0" applyFill="1" applyBorder="1"/>
    <xf numFmtId="0" fontId="0" fillId="0" borderId="8" xfId="0" applyBorder="1" applyAlignment="1">
      <alignment horizontal="center" wrapText="1"/>
    </xf>
    <xf numFmtId="14" fontId="0" fillId="0" borderId="8" xfId="0" applyNumberFormat="1" applyBorder="1" applyAlignment="1">
      <alignment horizontal="center" wrapText="1"/>
    </xf>
    <xf numFmtId="14" fontId="0" fillId="0" borderId="8" xfId="0" applyNumberFormat="1" applyFill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2" fontId="6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8" xfId="0" applyBorder="1" applyAlignment="1">
      <alignment vertical="top" wrapText="1"/>
    </xf>
    <xf numFmtId="14" fontId="0" fillId="0" borderId="8" xfId="0" applyNumberFormat="1" applyBorder="1" applyAlignment="1">
      <alignment horizontal="right" vertical="top"/>
    </xf>
    <xf numFmtId="0" fontId="0" fillId="0" borderId="0" xfId="0" applyAlignment="1">
      <alignment vertical="top"/>
    </xf>
    <xf numFmtId="14" fontId="0" fillId="0" borderId="8" xfId="0" applyNumberFormat="1" applyBorder="1" applyAlignment="1">
      <alignment horizontal="right" vertical="top" wrapText="1"/>
    </xf>
    <xf numFmtId="0" fontId="11" fillId="2" borderId="10" xfId="0" applyFont="1" applyFill="1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0" fillId="0" borderId="8" xfId="0" applyFill="1" applyBorder="1" applyAlignment="1">
      <alignment vertical="top" wrapText="1"/>
    </xf>
    <xf numFmtId="0" fontId="0" fillId="0" borderId="8" xfId="0" applyFill="1" applyBorder="1" applyAlignment="1">
      <alignment vertical="top"/>
    </xf>
    <xf numFmtId="14" fontId="0" fillId="0" borderId="8" xfId="0" applyNumberFormat="1" applyFill="1" applyBorder="1" applyAlignment="1">
      <alignment horizontal="right" vertical="top" wrapText="1"/>
    </xf>
    <xf numFmtId="0" fontId="6" fillId="0" borderId="8" xfId="0" applyFont="1" applyBorder="1" applyAlignment="1">
      <alignment vertical="top"/>
    </xf>
    <xf numFmtId="0" fontId="0" fillId="0" borderId="9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horizontal="right" vertical="top" wrapText="1"/>
    </xf>
    <xf numFmtId="0" fontId="5" fillId="0" borderId="8" xfId="0" applyFont="1" applyFill="1" applyBorder="1"/>
    <xf numFmtId="0" fontId="4" fillId="0" borderId="6" xfId="0" applyFont="1" applyBorder="1" applyAlignment="1">
      <alignment horizontal="center"/>
    </xf>
    <xf numFmtId="3" fontId="0" fillId="0" borderId="8" xfId="0" applyNumberFormat="1" applyBorder="1" applyAlignment="1">
      <alignment vertical="top"/>
    </xf>
    <xf numFmtId="0" fontId="4" fillId="0" borderId="6" xfId="0" applyFont="1" applyBorder="1" applyAlignment="1">
      <alignment horizontal="center"/>
    </xf>
    <xf numFmtId="0" fontId="6" fillId="0" borderId="8" xfId="0" applyFont="1" applyFill="1" applyBorder="1"/>
    <xf numFmtId="0" fontId="12" fillId="0" borderId="8" xfId="0" applyFont="1" applyBorder="1" applyAlignment="1">
      <alignment vertical="top"/>
    </xf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/>
    </xf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1" xfId="0" applyFill="1" applyBorder="1" applyAlignment="1">
      <alignment vertical="top"/>
    </xf>
    <xf numFmtId="0" fontId="4" fillId="0" borderId="6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4" fillId="0" borderId="6" xfId="0" applyFont="1" applyBorder="1" applyAlignment="1">
      <alignment horizontal="center"/>
    </xf>
    <xf numFmtId="0" fontId="13" fillId="0" borderId="8" xfId="0" applyFont="1" applyBorder="1"/>
    <xf numFmtId="0" fontId="13" fillId="0" borderId="8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3" borderId="0" xfId="0" applyFill="1"/>
    <xf numFmtId="0" fontId="0" fillId="3" borderId="8" xfId="0" applyFill="1" applyBorder="1" applyAlignment="1">
      <alignment horizontal="center" wrapText="1"/>
    </xf>
    <xf numFmtId="14" fontId="0" fillId="3" borderId="8" xfId="0" applyNumberFormat="1" applyFill="1" applyBorder="1" applyAlignment="1">
      <alignment horizontal="center" wrapText="1"/>
    </xf>
    <xf numFmtId="0" fontId="0" fillId="3" borderId="8" xfId="0" applyFill="1" applyBorder="1" applyAlignment="1">
      <alignment vertical="top" wrapText="1"/>
    </xf>
    <xf numFmtId="0" fontId="11" fillId="3" borderId="10" xfId="0" applyFont="1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14" fontId="0" fillId="3" borderId="8" xfId="0" applyNumberFormat="1" applyFill="1" applyBorder="1" applyAlignment="1">
      <alignment horizontal="right" vertical="top" wrapText="1"/>
    </xf>
    <xf numFmtId="0" fontId="0" fillId="3" borderId="0" xfId="0" applyFill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8" xfId="0" applyFill="1" applyBorder="1" applyAlignment="1">
      <alignment vertical="center"/>
    </xf>
    <xf numFmtId="0" fontId="0" fillId="4" borderId="8" xfId="0" applyFill="1" applyBorder="1"/>
    <xf numFmtId="0" fontId="0" fillId="4" borderId="8" xfId="0" applyFill="1" applyBorder="1" applyAlignment="1">
      <alignment wrapText="1"/>
    </xf>
    <xf numFmtId="0" fontId="0" fillId="4" borderId="0" xfId="0" applyFill="1"/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top"/>
    </xf>
    <xf numFmtId="0" fontId="0" fillId="5" borderId="8" xfId="0" applyFill="1" applyBorder="1" applyAlignment="1">
      <alignment vertical="center"/>
    </xf>
    <xf numFmtId="0" fontId="0" fillId="5" borderId="8" xfId="0" applyFill="1" applyBorder="1"/>
    <xf numFmtId="0" fontId="0" fillId="5" borderId="0" xfId="0" applyFill="1"/>
    <xf numFmtId="14" fontId="0" fillId="3" borderId="8" xfId="0" applyNumberFormat="1" applyFill="1" applyBorder="1" applyAlignment="1">
      <alignment horizontal="right" vertical="top"/>
    </xf>
    <xf numFmtId="0" fontId="0" fillId="3" borderId="9" xfId="0" applyFill="1" applyBorder="1" applyAlignment="1">
      <alignment vertical="top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right" vertical="top" wrapText="1"/>
    </xf>
    <xf numFmtId="3" fontId="14" fillId="0" borderId="8" xfId="0" applyNumberFormat="1" applyFont="1" applyBorder="1" applyAlignment="1">
      <alignment vertical="top"/>
    </xf>
    <xf numFmtId="14" fontId="14" fillId="0" borderId="8" xfId="0" applyNumberFormat="1" applyFont="1" applyBorder="1" applyAlignment="1">
      <alignment horizontal="right" vertical="top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/>
    <xf numFmtId="0" fontId="11" fillId="2" borderId="8" xfId="0" applyFont="1" applyFill="1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10" xfId="0" applyBorder="1"/>
    <xf numFmtId="0" fontId="0" fillId="0" borderId="9" xfId="0" applyBorder="1" applyAlignment="1">
      <alignment vertical="top"/>
    </xf>
    <xf numFmtId="0" fontId="0" fillId="0" borderId="0" xfId="0" applyFill="1" applyBorder="1"/>
    <xf numFmtId="0" fontId="0" fillId="0" borderId="9" xfId="0" applyBorder="1" applyAlignment="1">
      <alignment vertical="center"/>
    </xf>
    <xf numFmtId="164" fontId="0" fillId="0" borderId="8" xfId="0" applyNumberFormat="1" applyBorder="1"/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topLeftCell="A277" workbookViewId="0">
      <selection activeCell="E277" sqref="E277"/>
    </sheetView>
  </sheetViews>
  <sheetFormatPr defaultRowHeight="15" x14ac:dyDescent="0.25"/>
  <cols>
    <col min="1" max="1" width="6.28515625" customWidth="1"/>
    <col min="2" max="2" width="28.5703125" customWidth="1"/>
    <col min="3" max="3" width="15.42578125" customWidth="1"/>
    <col min="4" max="4" width="9.140625" customWidth="1"/>
    <col min="5" max="5" width="14.85546875" customWidth="1"/>
    <col min="6" max="6" width="16.7109375" customWidth="1"/>
    <col min="7" max="7" width="14.28515625" bestFit="1" customWidth="1"/>
    <col min="8" max="9" width="12.7109375" bestFit="1" customWidth="1"/>
    <col min="10" max="10" width="9.85546875" bestFit="1" customWidth="1"/>
    <col min="11" max="11" width="13.42578125" customWidth="1"/>
    <col min="12" max="12" width="15" customWidth="1"/>
    <col min="13" max="14" width="10" bestFit="1" customWidth="1"/>
  </cols>
  <sheetData>
    <row r="1" spans="1:12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x14ac:dyDescent="0.25">
      <c r="A2" s="23" t="s">
        <v>32</v>
      </c>
      <c r="B2" s="23" t="s">
        <v>33</v>
      </c>
      <c r="C2" s="23" t="s">
        <v>34</v>
      </c>
      <c r="D2" s="23" t="s">
        <v>35</v>
      </c>
      <c r="E2" s="23" t="s">
        <v>36</v>
      </c>
      <c r="F2" s="23" t="s">
        <v>37</v>
      </c>
      <c r="G2" s="23" t="s">
        <v>38</v>
      </c>
      <c r="H2" s="23" t="s">
        <v>41</v>
      </c>
      <c r="I2" s="23" t="s">
        <v>39</v>
      </c>
      <c r="J2" s="23" t="s">
        <v>40</v>
      </c>
      <c r="K2" s="23" t="s">
        <v>200</v>
      </c>
      <c r="L2" s="23" t="s">
        <v>42</v>
      </c>
    </row>
    <row r="3" spans="1:12" ht="30" x14ac:dyDescent="0.25">
      <c r="A3" s="118">
        <v>1</v>
      </c>
      <c r="B3" s="22" t="s">
        <v>54</v>
      </c>
      <c r="C3" s="23">
        <v>304017388</v>
      </c>
      <c r="D3" s="23" t="s">
        <v>49</v>
      </c>
      <c r="E3" s="27" t="s">
        <v>50</v>
      </c>
      <c r="F3" s="23" t="s">
        <v>49</v>
      </c>
      <c r="G3" s="22">
        <v>0</v>
      </c>
      <c r="H3" s="22">
        <v>0</v>
      </c>
      <c r="I3" s="22">
        <v>0</v>
      </c>
      <c r="J3" s="111">
        <v>0</v>
      </c>
      <c r="K3" s="111"/>
      <c r="L3" s="22">
        <v>0</v>
      </c>
    </row>
    <row r="4" spans="1:12" x14ac:dyDescent="0.25">
      <c r="A4" s="22">
        <v>2</v>
      </c>
      <c r="B4" s="22" t="s">
        <v>55</v>
      </c>
      <c r="C4" s="23">
        <v>603046843</v>
      </c>
      <c r="D4" s="23">
        <v>606</v>
      </c>
      <c r="E4" s="28">
        <v>44973</v>
      </c>
      <c r="F4" s="23" t="s">
        <v>56</v>
      </c>
      <c r="G4" s="22">
        <v>0</v>
      </c>
      <c r="H4" s="22">
        <v>0</v>
      </c>
      <c r="I4" s="22">
        <v>0</v>
      </c>
      <c r="J4" s="22">
        <v>0</v>
      </c>
      <c r="K4" s="22"/>
      <c r="L4" s="22">
        <f t="shared" ref="L4:L16" si="0">J4+I4+H4+G4</f>
        <v>0</v>
      </c>
    </row>
    <row r="5" spans="1:12" x14ac:dyDescent="0.25">
      <c r="A5" s="118">
        <v>3</v>
      </c>
      <c r="B5" s="22" t="s">
        <v>58</v>
      </c>
      <c r="C5" s="23">
        <v>606605144</v>
      </c>
      <c r="D5" s="23">
        <v>17120</v>
      </c>
      <c r="E5" s="28">
        <v>44660</v>
      </c>
      <c r="F5" s="23" t="s">
        <v>65</v>
      </c>
      <c r="G5" s="22">
        <v>0</v>
      </c>
      <c r="H5" s="22">
        <v>0</v>
      </c>
      <c r="I5" s="22">
        <v>0</v>
      </c>
      <c r="J5" s="22">
        <v>0</v>
      </c>
      <c r="K5" s="22"/>
      <c r="L5" s="22">
        <f t="shared" si="0"/>
        <v>0</v>
      </c>
    </row>
    <row r="6" spans="1:12" x14ac:dyDescent="0.25">
      <c r="A6" s="22">
        <v>4</v>
      </c>
      <c r="B6" s="22" t="s">
        <v>61</v>
      </c>
      <c r="C6" s="23">
        <v>609905081</v>
      </c>
      <c r="D6" s="23">
        <v>22530</v>
      </c>
      <c r="E6" s="28">
        <v>45053</v>
      </c>
      <c r="F6" s="23" t="s">
        <v>62</v>
      </c>
      <c r="G6" s="22">
        <v>0</v>
      </c>
      <c r="H6" s="22">
        <v>0</v>
      </c>
      <c r="I6" s="22">
        <v>0</v>
      </c>
      <c r="J6" s="22">
        <v>0</v>
      </c>
      <c r="K6" s="22"/>
      <c r="L6" s="22">
        <f t="shared" si="0"/>
        <v>0</v>
      </c>
    </row>
    <row r="7" spans="1:12" x14ac:dyDescent="0.25">
      <c r="A7" s="118">
        <v>5</v>
      </c>
      <c r="B7" s="22" t="s">
        <v>63</v>
      </c>
      <c r="C7" s="23">
        <v>604903087</v>
      </c>
      <c r="D7" s="23">
        <v>28604</v>
      </c>
      <c r="E7" s="28">
        <v>44925</v>
      </c>
      <c r="F7" s="23" t="s">
        <v>64</v>
      </c>
      <c r="G7" s="22">
        <v>0</v>
      </c>
      <c r="H7" s="22">
        <v>0</v>
      </c>
      <c r="I7" s="22">
        <v>0</v>
      </c>
      <c r="J7" s="22">
        <v>0</v>
      </c>
      <c r="K7" s="22"/>
      <c r="L7" s="22">
        <f t="shared" si="0"/>
        <v>0</v>
      </c>
    </row>
    <row r="8" spans="1:12" x14ac:dyDescent="0.25">
      <c r="A8" s="22">
        <v>6</v>
      </c>
      <c r="B8" s="22" t="s">
        <v>67</v>
      </c>
      <c r="C8" s="23">
        <v>304423053</v>
      </c>
      <c r="D8" s="23">
        <v>71157</v>
      </c>
      <c r="E8" s="28">
        <v>45093</v>
      </c>
      <c r="F8" s="23" t="s">
        <v>60</v>
      </c>
      <c r="G8" s="22">
        <v>0</v>
      </c>
      <c r="H8" s="22">
        <v>0</v>
      </c>
      <c r="I8" s="22">
        <v>0</v>
      </c>
      <c r="J8" s="22">
        <v>0</v>
      </c>
      <c r="K8" s="22"/>
      <c r="L8" s="22">
        <f t="shared" si="0"/>
        <v>0</v>
      </c>
    </row>
    <row r="9" spans="1:12" x14ac:dyDescent="0.25">
      <c r="A9" s="118">
        <v>7</v>
      </c>
      <c r="B9" s="22" t="s">
        <v>68</v>
      </c>
      <c r="C9" s="23">
        <v>303974352</v>
      </c>
      <c r="D9" s="23">
        <v>1144</v>
      </c>
      <c r="E9" s="28">
        <v>45050</v>
      </c>
      <c r="F9" s="23" t="s">
        <v>69</v>
      </c>
      <c r="G9" s="22">
        <v>0</v>
      </c>
      <c r="H9" s="22">
        <v>0</v>
      </c>
      <c r="I9" s="22">
        <v>0</v>
      </c>
      <c r="J9" s="22">
        <v>0</v>
      </c>
      <c r="K9" s="22"/>
      <c r="L9" s="22">
        <f t="shared" si="0"/>
        <v>0</v>
      </c>
    </row>
    <row r="10" spans="1:12" ht="30" x14ac:dyDescent="0.25">
      <c r="A10" s="22">
        <v>8</v>
      </c>
      <c r="B10" s="22" t="s">
        <v>74</v>
      </c>
      <c r="C10" s="23">
        <v>303277478</v>
      </c>
      <c r="D10" s="23" t="s">
        <v>49</v>
      </c>
      <c r="E10" s="27" t="s">
        <v>50</v>
      </c>
      <c r="F10" s="23" t="s">
        <v>60</v>
      </c>
      <c r="G10" s="22">
        <v>0</v>
      </c>
      <c r="H10" s="22">
        <v>0</v>
      </c>
      <c r="I10" s="22">
        <v>0</v>
      </c>
      <c r="J10" s="22">
        <v>0</v>
      </c>
      <c r="K10" s="22"/>
      <c r="L10" s="22">
        <f t="shared" si="0"/>
        <v>0</v>
      </c>
    </row>
    <row r="11" spans="1:12" ht="30" x14ac:dyDescent="0.25">
      <c r="A11" s="118">
        <v>9</v>
      </c>
      <c r="B11" s="22" t="s">
        <v>75</v>
      </c>
      <c r="C11" s="23">
        <v>600903644</v>
      </c>
      <c r="D11" s="23" t="s">
        <v>49</v>
      </c>
      <c r="E11" s="27" t="s">
        <v>77</v>
      </c>
      <c r="F11" s="23" t="s">
        <v>76</v>
      </c>
      <c r="G11" s="22">
        <v>0</v>
      </c>
      <c r="H11" s="22">
        <v>0</v>
      </c>
      <c r="I11" s="22">
        <v>0</v>
      </c>
      <c r="J11" s="22">
        <v>0</v>
      </c>
      <c r="K11" s="22"/>
      <c r="L11" s="22">
        <f t="shared" si="0"/>
        <v>0</v>
      </c>
    </row>
    <row r="12" spans="1:12" x14ac:dyDescent="0.25">
      <c r="A12" s="22">
        <v>10</v>
      </c>
      <c r="B12" s="22" t="s">
        <v>78</v>
      </c>
      <c r="C12" s="23">
        <v>305316477</v>
      </c>
      <c r="D12" s="23">
        <v>99141</v>
      </c>
      <c r="E12" s="28">
        <v>44784</v>
      </c>
      <c r="F12" s="23" t="s">
        <v>60</v>
      </c>
      <c r="G12" s="22">
        <v>0</v>
      </c>
      <c r="H12" s="22">
        <v>0</v>
      </c>
      <c r="I12" s="22">
        <v>0</v>
      </c>
      <c r="J12" s="22">
        <v>0</v>
      </c>
      <c r="K12" s="22"/>
      <c r="L12" s="22">
        <f t="shared" si="0"/>
        <v>0</v>
      </c>
    </row>
    <row r="13" spans="1:12" x14ac:dyDescent="0.25">
      <c r="A13" s="118">
        <v>11</v>
      </c>
      <c r="B13" s="22" t="s">
        <v>79</v>
      </c>
      <c r="C13" s="23">
        <v>613319713</v>
      </c>
      <c r="D13" s="23">
        <v>133503</v>
      </c>
      <c r="E13" s="28">
        <v>44845</v>
      </c>
      <c r="F13" s="23" t="s">
        <v>60</v>
      </c>
      <c r="G13" s="22">
        <v>0</v>
      </c>
      <c r="H13" s="22">
        <v>0</v>
      </c>
      <c r="I13" s="22">
        <v>0</v>
      </c>
      <c r="J13" s="22">
        <v>0</v>
      </c>
      <c r="K13" s="22"/>
      <c r="L13" s="22">
        <f t="shared" si="0"/>
        <v>0</v>
      </c>
    </row>
    <row r="14" spans="1:12" x14ac:dyDescent="0.25">
      <c r="A14" s="22">
        <v>12</v>
      </c>
      <c r="B14" s="26" t="s">
        <v>80</v>
      </c>
      <c r="C14" s="32">
        <v>602231698</v>
      </c>
      <c r="D14" s="23">
        <v>6317</v>
      </c>
      <c r="E14" s="29">
        <v>45053</v>
      </c>
      <c r="F14" s="32" t="s">
        <v>46</v>
      </c>
      <c r="G14" s="26">
        <v>0</v>
      </c>
      <c r="H14" s="26">
        <v>0</v>
      </c>
      <c r="I14" s="26">
        <v>0</v>
      </c>
      <c r="J14" s="26">
        <v>0</v>
      </c>
      <c r="K14" s="26"/>
      <c r="L14" s="22">
        <f t="shared" si="0"/>
        <v>0</v>
      </c>
    </row>
    <row r="15" spans="1:12" x14ac:dyDescent="0.25">
      <c r="A15" s="118">
        <v>13</v>
      </c>
      <c r="B15" s="26" t="s">
        <v>81</v>
      </c>
      <c r="C15" s="32">
        <v>605911215</v>
      </c>
      <c r="D15" s="23">
        <v>14661</v>
      </c>
      <c r="E15" s="30">
        <v>45012</v>
      </c>
      <c r="F15" s="32" t="s">
        <v>82</v>
      </c>
      <c r="G15" s="26">
        <v>0</v>
      </c>
      <c r="H15" s="26">
        <v>0</v>
      </c>
      <c r="I15" s="26">
        <v>0</v>
      </c>
      <c r="J15" s="26">
        <v>0</v>
      </c>
      <c r="K15" s="26"/>
      <c r="L15" s="22">
        <f t="shared" si="0"/>
        <v>0</v>
      </c>
    </row>
    <row r="16" spans="1:12" ht="30" x14ac:dyDescent="0.25">
      <c r="A16" s="22">
        <v>14</v>
      </c>
      <c r="B16" s="41" t="s">
        <v>91</v>
      </c>
      <c r="C16" s="39" t="s">
        <v>92</v>
      </c>
      <c r="D16" s="39">
        <v>24452</v>
      </c>
      <c r="E16" s="44">
        <v>44621</v>
      </c>
      <c r="F16" s="39" t="s">
        <v>76</v>
      </c>
      <c r="G16" s="39">
        <v>0</v>
      </c>
      <c r="H16" s="39">
        <v>0</v>
      </c>
      <c r="I16" s="39">
        <v>0</v>
      </c>
      <c r="J16" s="39">
        <v>0</v>
      </c>
      <c r="K16" s="39"/>
      <c r="L16" s="39">
        <f t="shared" si="0"/>
        <v>0</v>
      </c>
    </row>
    <row r="17" spans="1:12" x14ac:dyDescent="0.25">
      <c r="A17" s="118">
        <v>15</v>
      </c>
      <c r="B17" s="41" t="s">
        <v>93</v>
      </c>
      <c r="C17" s="39" t="s">
        <v>94</v>
      </c>
      <c r="D17" s="39">
        <v>23819</v>
      </c>
      <c r="E17" s="44">
        <v>43536</v>
      </c>
      <c r="F17" s="39" t="s">
        <v>60</v>
      </c>
      <c r="G17" s="39">
        <v>0</v>
      </c>
      <c r="H17" s="39">
        <v>0</v>
      </c>
      <c r="I17" s="39">
        <v>0</v>
      </c>
      <c r="J17" s="39">
        <v>0</v>
      </c>
      <c r="K17" s="39"/>
      <c r="L17" s="39">
        <v>0</v>
      </c>
    </row>
    <row r="18" spans="1:12" x14ac:dyDescent="0.25">
      <c r="A18" s="22">
        <v>16</v>
      </c>
      <c r="B18" s="41" t="s">
        <v>95</v>
      </c>
      <c r="C18" s="39" t="s">
        <v>96</v>
      </c>
      <c r="D18" s="39">
        <v>18345</v>
      </c>
      <c r="E18" s="44">
        <v>44230</v>
      </c>
      <c r="F18" s="39" t="s">
        <v>76</v>
      </c>
      <c r="G18" s="39">
        <v>0</v>
      </c>
      <c r="H18" s="39">
        <v>0</v>
      </c>
      <c r="I18" s="39">
        <v>0</v>
      </c>
      <c r="J18" s="39">
        <v>0</v>
      </c>
      <c r="K18" s="39"/>
      <c r="L18" s="39">
        <f t="shared" ref="L18:L29" si="1">J18+I18+H18+G18</f>
        <v>0</v>
      </c>
    </row>
    <row r="19" spans="1:12" ht="30" x14ac:dyDescent="0.25">
      <c r="A19" s="118">
        <v>17</v>
      </c>
      <c r="B19" s="41" t="s">
        <v>97</v>
      </c>
      <c r="C19" s="39" t="s">
        <v>98</v>
      </c>
      <c r="D19" s="39" t="s">
        <v>49</v>
      </c>
      <c r="E19" s="44" t="s">
        <v>99</v>
      </c>
      <c r="F19" s="39" t="s">
        <v>49</v>
      </c>
      <c r="G19" s="39">
        <v>0</v>
      </c>
      <c r="H19" s="39">
        <v>0</v>
      </c>
      <c r="I19" s="39">
        <v>0</v>
      </c>
      <c r="J19" s="39">
        <v>0</v>
      </c>
      <c r="K19" s="39"/>
      <c r="L19" s="39">
        <f t="shared" si="1"/>
        <v>0</v>
      </c>
    </row>
    <row r="20" spans="1:12" ht="25.5" x14ac:dyDescent="0.25">
      <c r="A20" s="22">
        <v>18</v>
      </c>
      <c r="B20" s="41" t="s">
        <v>107</v>
      </c>
      <c r="C20" s="112" t="s">
        <v>108</v>
      </c>
      <c r="D20" s="39">
        <v>114788</v>
      </c>
      <c r="E20" s="44">
        <v>44934</v>
      </c>
      <c r="F20" s="39" t="s">
        <v>60</v>
      </c>
      <c r="G20" s="39">
        <v>0</v>
      </c>
      <c r="H20" s="39">
        <v>0</v>
      </c>
      <c r="I20" s="39">
        <v>0</v>
      </c>
      <c r="J20" s="39">
        <v>0</v>
      </c>
      <c r="K20" s="39"/>
      <c r="L20" s="39">
        <f t="shared" si="1"/>
        <v>0</v>
      </c>
    </row>
    <row r="21" spans="1:12" x14ac:dyDescent="0.25">
      <c r="A21" s="118">
        <v>19</v>
      </c>
      <c r="B21" s="41" t="s">
        <v>111</v>
      </c>
      <c r="C21" s="39" t="s">
        <v>112</v>
      </c>
      <c r="D21" s="39">
        <v>17150</v>
      </c>
      <c r="E21" s="44">
        <v>43716</v>
      </c>
      <c r="F21" s="39" t="s">
        <v>113</v>
      </c>
      <c r="G21" s="39">
        <v>0</v>
      </c>
      <c r="H21" s="39">
        <v>0</v>
      </c>
      <c r="I21" s="39">
        <v>0</v>
      </c>
      <c r="J21" s="39">
        <v>0</v>
      </c>
      <c r="K21" s="39"/>
      <c r="L21" s="39">
        <f t="shared" si="1"/>
        <v>0</v>
      </c>
    </row>
    <row r="22" spans="1:12" ht="30" x14ac:dyDescent="0.25">
      <c r="A22" s="22">
        <v>20</v>
      </c>
      <c r="B22" s="41" t="s">
        <v>114</v>
      </c>
      <c r="C22" s="39" t="s">
        <v>115</v>
      </c>
      <c r="D22" s="39" t="s">
        <v>49</v>
      </c>
      <c r="E22" s="46" t="s">
        <v>116</v>
      </c>
      <c r="F22" s="39" t="s">
        <v>62</v>
      </c>
      <c r="G22" s="39">
        <v>0</v>
      </c>
      <c r="H22" s="39">
        <v>0</v>
      </c>
      <c r="I22" s="39">
        <v>0</v>
      </c>
      <c r="J22" s="39">
        <v>0</v>
      </c>
      <c r="K22" s="39"/>
      <c r="L22" s="39">
        <f t="shared" si="1"/>
        <v>0</v>
      </c>
    </row>
    <row r="23" spans="1:12" ht="30" x14ac:dyDescent="0.25">
      <c r="A23" s="118">
        <v>21</v>
      </c>
      <c r="B23" s="41" t="s">
        <v>128</v>
      </c>
      <c r="C23" s="39" t="s">
        <v>129</v>
      </c>
      <c r="D23" s="39" t="s">
        <v>49</v>
      </c>
      <c r="E23" s="44" t="s">
        <v>122</v>
      </c>
      <c r="F23" s="39" t="s">
        <v>60</v>
      </c>
      <c r="G23" s="39">
        <v>0</v>
      </c>
      <c r="H23" s="39">
        <v>0</v>
      </c>
      <c r="I23" s="39">
        <v>0</v>
      </c>
      <c r="J23" s="39">
        <v>0</v>
      </c>
      <c r="K23" s="39"/>
      <c r="L23" s="39">
        <f t="shared" si="1"/>
        <v>0</v>
      </c>
    </row>
    <row r="24" spans="1:12" x14ac:dyDescent="0.25">
      <c r="A24" s="22">
        <v>22</v>
      </c>
      <c r="B24" s="41" t="s">
        <v>130</v>
      </c>
      <c r="C24" s="39" t="s">
        <v>131</v>
      </c>
      <c r="D24" s="39">
        <v>136993</v>
      </c>
      <c r="E24" s="44">
        <v>44801</v>
      </c>
      <c r="F24" s="39" t="s">
        <v>60</v>
      </c>
      <c r="G24" s="39">
        <v>0</v>
      </c>
      <c r="H24" s="39">
        <v>0</v>
      </c>
      <c r="I24" s="39">
        <v>0</v>
      </c>
      <c r="J24" s="39">
        <v>0</v>
      </c>
      <c r="K24" s="39"/>
      <c r="L24" s="39">
        <f t="shared" si="1"/>
        <v>0</v>
      </c>
    </row>
    <row r="25" spans="1:12" x14ac:dyDescent="0.25">
      <c r="A25" s="118">
        <v>23</v>
      </c>
      <c r="B25" s="47" t="s">
        <v>132</v>
      </c>
      <c r="C25" s="48" t="s">
        <v>133</v>
      </c>
      <c r="D25" s="39">
        <v>40334</v>
      </c>
      <c r="E25" s="49">
        <v>44801</v>
      </c>
      <c r="F25" s="48" t="s">
        <v>60</v>
      </c>
      <c r="G25" s="48">
        <v>0</v>
      </c>
      <c r="H25" s="48">
        <v>0</v>
      </c>
      <c r="I25" s="48">
        <v>0</v>
      </c>
      <c r="J25" s="40">
        <v>0</v>
      </c>
      <c r="K25" s="40"/>
      <c r="L25" s="39">
        <f t="shared" si="1"/>
        <v>0</v>
      </c>
    </row>
    <row r="26" spans="1:12" ht="60" x14ac:dyDescent="0.25">
      <c r="A26" s="22">
        <v>24</v>
      </c>
      <c r="B26" s="47" t="s">
        <v>143</v>
      </c>
      <c r="C26" s="48" t="s">
        <v>144</v>
      </c>
      <c r="D26" s="39">
        <v>2788</v>
      </c>
      <c r="E26" s="44">
        <v>45095</v>
      </c>
      <c r="F26" s="48" t="s">
        <v>137</v>
      </c>
      <c r="G26" s="48">
        <v>0</v>
      </c>
      <c r="H26" s="48">
        <v>0</v>
      </c>
      <c r="I26" s="48">
        <v>0</v>
      </c>
      <c r="J26" s="48">
        <v>0</v>
      </c>
      <c r="K26" s="48"/>
      <c r="L26" s="39">
        <f t="shared" si="1"/>
        <v>0</v>
      </c>
    </row>
    <row r="27" spans="1:12" ht="30" x14ac:dyDescent="0.25">
      <c r="A27" s="118">
        <v>25</v>
      </c>
      <c r="B27" s="47" t="s">
        <v>145</v>
      </c>
      <c r="C27" s="48" t="s">
        <v>146</v>
      </c>
      <c r="D27" s="39" t="s">
        <v>49</v>
      </c>
      <c r="E27" s="44" t="s">
        <v>147</v>
      </c>
      <c r="F27" s="48" t="s">
        <v>49</v>
      </c>
      <c r="G27" s="48">
        <v>0</v>
      </c>
      <c r="H27" s="48">
        <v>0</v>
      </c>
      <c r="I27" s="48">
        <v>0</v>
      </c>
      <c r="J27" s="48">
        <v>0</v>
      </c>
      <c r="K27" s="48"/>
      <c r="L27" s="39">
        <f t="shared" si="1"/>
        <v>0</v>
      </c>
    </row>
    <row r="28" spans="1:12" ht="30" x14ac:dyDescent="0.25">
      <c r="A28" s="22">
        <v>26</v>
      </c>
      <c r="B28" s="47" t="s">
        <v>148</v>
      </c>
      <c r="C28" s="48" t="s">
        <v>149</v>
      </c>
      <c r="D28" s="39" t="s">
        <v>49</v>
      </c>
      <c r="E28" s="44" t="s">
        <v>150</v>
      </c>
      <c r="F28" s="48" t="s">
        <v>65</v>
      </c>
      <c r="G28" s="48">
        <v>0</v>
      </c>
      <c r="H28" s="48">
        <v>0</v>
      </c>
      <c r="I28" s="48">
        <v>0</v>
      </c>
      <c r="J28" s="48">
        <v>0</v>
      </c>
      <c r="K28" s="48"/>
      <c r="L28" s="39">
        <f t="shared" si="1"/>
        <v>0</v>
      </c>
    </row>
    <row r="29" spans="1:12" ht="30" x14ac:dyDescent="0.25">
      <c r="A29" s="118">
        <v>27</v>
      </c>
      <c r="B29" s="47" t="s">
        <v>151</v>
      </c>
      <c r="C29" s="48" t="s">
        <v>152</v>
      </c>
      <c r="D29" s="39" t="s">
        <v>49</v>
      </c>
      <c r="E29" s="44" t="s">
        <v>122</v>
      </c>
      <c r="F29" s="48" t="s">
        <v>62</v>
      </c>
      <c r="G29" s="48">
        <v>0</v>
      </c>
      <c r="H29" s="48">
        <v>0</v>
      </c>
      <c r="I29" s="48">
        <v>0</v>
      </c>
      <c r="J29" s="48">
        <v>0</v>
      </c>
      <c r="K29" s="48"/>
      <c r="L29" s="39">
        <f t="shared" si="1"/>
        <v>0</v>
      </c>
    </row>
    <row r="30" spans="1:12" x14ac:dyDescent="0.25">
      <c r="A30" s="22">
        <v>28</v>
      </c>
      <c r="B30" s="47" t="s">
        <v>179</v>
      </c>
      <c r="C30" s="48">
        <v>300228513</v>
      </c>
      <c r="D30" s="39">
        <v>3024</v>
      </c>
      <c r="E30" s="44" t="s">
        <v>180</v>
      </c>
      <c r="F30" s="48" t="s">
        <v>181</v>
      </c>
      <c r="G30" s="48">
        <v>0</v>
      </c>
      <c r="H30" s="48">
        <v>0</v>
      </c>
      <c r="I30" s="48">
        <v>0</v>
      </c>
      <c r="J30" s="48">
        <v>0</v>
      </c>
      <c r="K30" s="48"/>
      <c r="L30" s="39">
        <v>0</v>
      </c>
    </row>
    <row r="31" spans="1:12" ht="30" x14ac:dyDescent="0.25">
      <c r="A31" s="118">
        <v>29</v>
      </c>
      <c r="B31" s="41" t="s">
        <v>183</v>
      </c>
      <c r="C31" s="39">
        <v>600596011</v>
      </c>
      <c r="D31" s="39" t="s">
        <v>49</v>
      </c>
      <c r="E31" s="44" t="s">
        <v>158</v>
      </c>
      <c r="F31" s="39" t="s">
        <v>49</v>
      </c>
      <c r="G31" s="39">
        <v>0</v>
      </c>
      <c r="H31" s="39">
        <v>0</v>
      </c>
      <c r="I31" s="39">
        <v>0</v>
      </c>
      <c r="J31" s="48">
        <v>0</v>
      </c>
      <c r="K31" s="48"/>
      <c r="L31" s="39">
        <f>SUM(G31:J31)</f>
        <v>0</v>
      </c>
    </row>
    <row r="32" spans="1:12" ht="15.75" thickBot="1" x14ac:dyDescent="0.3">
      <c r="A32" s="22">
        <v>30</v>
      </c>
      <c r="B32" s="41" t="s">
        <v>160</v>
      </c>
      <c r="C32" s="39">
        <v>500081758</v>
      </c>
      <c r="D32" s="39">
        <v>102944</v>
      </c>
      <c r="E32" s="44" t="s">
        <v>161</v>
      </c>
      <c r="F32" s="39" t="s">
        <v>76</v>
      </c>
      <c r="G32" s="39">
        <v>0</v>
      </c>
      <c r="H32" s="39">
        <v>0</v>
      </c>
      <c r="I32" s="39">
        <v>0</v>
      </c>
      <c r="J32" s="39">
        <v>0</v>
      </c>
      <c r="K32" s="39"/>
      <c r="L32" s="39">
        <f>J32+I32+H32+G32</f>
        <v>0</v>
      </c>
    </row>
    <row r="33" spans="1:12" ht="30.75" thickBot="1" x14ac:dyDescent="0.3">
      <c r="A33" s="118">
        <v>31</v>
      </c>
      <c r="B33" s="41" t="s">
        <v>163</v>
      </c>
      <c r="C33" s="113">
        <v>602397339</v>
      </c>
      <c r="D33" s="39" t="s">
        <v>49</v>
      </c>
      <c r="E33" s="44" t="s">
        <v>164</v>
      </c>
      <c r="F33" s="39" t="s">
        <v>49</v>
      </c>
      <c r="G33" s="39">
        <v>0</v>
      </c>
      <c r="H33" s="39">
        <v>0</v>
      </c>
      <c r="I33" s="39">
        <v>0</v>
      </c>
      <c r="J33" s="39">
        <v>0</v>
      </c>
      <c r="K33" s="39"/>
      <c r="L33" s="39">
        <v>0</v>
      </c>
    </row>
    <row r="34" spans="1:12" x14ac:dyDescent="0.25">
      <c r="A34" s="22">
        <v>32</v>
      </c>
      <c r="B34" s="41" t="s">
        <v>174</v>
      </c>
      <c r="C34" s="39">
        <v>602828452</v>
      </c>
      <c r="D34" s="39">
        <v>26523</v>
      </c>
      <c r="E34" s="44" t="s">
        <v>175</v>
      </c>
      <c r="F34" s="39" t="s">
        <v>76</v>
      </c>
      <c r="G34" s="39">
        <v>0</v>
      </c>
      <c r="H34" s="39">
        <v>0</v>
      </c>
      <c r="I34" s="39">
        <v>0</v>
      </c>
      <c r="J34" s="39">
        <v>0</v>
      </c>
      <c r="K34" s="39"/>
      <c r="L34" s="39">
        <v>0</v>
      </c>
    </row>
    <row r="35" spans="1:12" ht="30" x14ac:dyDescent="0.25">
      <c r="A35" s="118">
        <v>33</v>
      </c>
      <c r="B35" s="63" t="s">
        <v>206</v>
      </c>
      <c r="C35" s="62">
        <v>300033467</v>
      </c>
      <c r="D35" s="62" t="s">
        <v>49</v>
      </c>
      <c r="E35" s="65" t="s">
        <v>167</v>
      </c>
      <c r="F35" s="62" t="s">
        <v>192</v>
      </c>
      <c r="G35" s="62">
        <v>0</v>
      </c>
      <c r="H35" s="62">
        <v>0</v>
      </c>
      <c r="I35" s="62">
        <v>0</v>
      </c>
      <c r="J35" s="64">
        <v>0</v>
      </c>
      <c r="K35" s="62">
        <f>SUM(G35:J35)</f>
        <v>0</v>
      </c>
      <c r="L35" s="48">
        <f t="shared" ref="L35:L66" si="2">SUM(G35:I35)</f>
        <v>0</v>
      </c>
    </row>
    <row r="36" spans="1:12" x14ac:dyDescent="0.25">
      <c r="A36" s="22">
        <v>34</v>
      </c>
      <c r="B36" s="63" t="s">
        <v>207</v>
      </c>
      <c r="C36" s="62">
        <v>601885602</v>
      </c>
      <c r="D36" s="62">
        <v>102470</v>
      </c>
      <c r="E36" s="65">
        <v>44395</v>
      </c>
      <c r="F36" s="62" t="s">
        <v>60</v>
      </c>
      <c r="G36" s="62">
        <v>0</v>
      </c>
      <c r="H36" s="62">
        <v>0</v>
      </c>
      <c r="I36" s="62">
        <v>0</v>
      </c>
      <c r="J36" s="62">
        <v>0</v>
      </c>
      <c r="K36" s="62">
        <f>SUM(G36:J36)</f>
        <v>0</v>
      </c>
      <c r="L36" s="48">
        <f t="shared" si="2"/>
        <v>0</v>
      </c>
    </row>
    <row r="37" spans="1:12" x14ac:dyDescent="0.25">
      <c r="A37" s="118">
        <v>35</v>
      </c>
      <c r="B37" s="62" t="s">
        <v>208</v>
      </c>
      <c r="C37" s="62">
        <v>300020243</v>
      </c>
      <c r="D37" s="62">
        <v>61924</v>
      </c>
      <c r="E37" s="66">
        <v>45071</v>
      </c>
      <c r="F37" s="64" t="s">
        <v>60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48">
        <f t="shared" si="2"/>
        <v>0</v>
      </c>
    </row>
    <row r="38" spans="1:12" x14ac:dyDescent="0.25">
      <c r="A38" s="22">
        <v>36</v>
      </c>
      <c r="B38" s="62" t="s">
        <v>209</v>
      </c>
      <c r="C38" s="64">
        <v>301205810</v>
      </c>
      <c r="D38" s="62">
        <v>95262</v>
      </c>
      <c r="E38" s="66">
        <v>44775</v>
      </c>
      <c r="F38" s="62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48">
        <f t="shared" si="2"/>
        <v>0</v>
      </c>
    </row>
    <row r="39" spans="1:12" x14ac:dyDescent="0.25">
      <c r="A39" s="22">
        <v>38</v>
      </c>
      <c r="B39" s="62" t="s">
        <v>213</v>
      </c>
      <c r="C39" s="64">
        <v>610208519</v>
      </c>
      <c r="D39" s="62">
        <v>63902</v>
      </c>
      <c r="E39" s="65">
        <v>44699</v>
      </c>
      <c r="F39" s="64" t="s">
        <v>60</v>
      </c>
      <c r="G39" s="64">
        <v>0</v>
      </c>
      <c r="H39" s="64">
        <v>0</v>
      </c>
      <c r="I39" s="64">
        <v>0</v>
      </c>
      <c r="J39" s="64">
        <v>0</v>
      </c>
      <c r="K39" s="62">
        <v>0</v>
      </c>
      <c r="L39" s="48">
        <f t="shared" si="2"/>
        <v>0</v>
      </c>
    </row>
    <row r="40" spans="1:12" x14ac:dyDescent="0.25">
      <c r="A40" s="118">
        <v>39</v>
      </c>
      <c r="B40" s="63" t="s">
        <v>216</v>
      </c>
      <c r="C40" s="62">
        <v>604296805</v>
      </c>
      <c r="D40" s="62">
        <v>20710</v>
      </c>
      <c r="E40" s="65">
        <v>45043</v>
      </c>
      <c r="F40" s="62" t="s">
        <v>62</v>
      </c>
      <c r="G40" s="62">
        <v>0</v>
      </c>
      <c r="H40" s="62">
        <v>0</v>
      </c>
      <c r="I40" s="62">
        <v>0</v>
      </c>
      <c r="J40" s="64">
        <v>0</v>
      </c>
      <c r="K40" s="62">
        <v>0</v>
      </c>
      <c r="L40" s="48">
        <f t="shared" si="2"/>
        <v>0</v>
      </c>
    </row>
    <row r="41" spans="1:12" x14ac:dyDescent="0.25">
      <c r="A41" s="22">
        <v>40</v>
      </c>
      <c r="B41" s="63" t="s">
        <v>221</v>
      </c>
      <c r="C41" s="62">
        <v>606831002</v>
      </c>
      <c r="D41" s="62">
        <v>55499</v>
      </c>
      <c r="E41" s="65" t="s">
        <v>222</v>
      </c>
      <c r="F41" s="62" t="s">
        <v>62</v>
      </c>
      <c r="G41" s="62">
        <v>0</v>
      </c>
      <c r="H41" s="62">
        <v>0</v>
      </c>
      <c r="I41" s="62">
        <v>0</v>
      </c>
      <c r="J41" s="64">
        <v>0</v>
      </c>
      <c r="K41" s="62">
        <v>0</v>
      </c>
      <c r="L41" s="48">
        <f t="shared" si="2"/>
        <v>0</v>
      </c>
    </row>
    <row r="42" spans="1:12" x14ac:dyDescent="0.25">
      <c r="A42" s="118">
        <v>41</v>
      </c>
      <c r="B42" s="63" t="s">
        <v>224</v>
      </c>
      <c r="C42" s="62">
        <v>301314736</v>
      </c>
      <c r="D42" s="62">
        <v>82104</v>
      </c>
      <c r="E42" s="65" t="s">
        <v>225</v>
      </c>
      <c r="F42" s="62" t="s">
        <v>62</v>
      </c>
      <c r="G42" s="62">
        <v>0</v>
      </c>
      <c r="H42" s="62">
        <v>0</v>
      </c>
      <c r="I42" s="62">
        <v>0</v>
      </c>
      <c r="J42" s="64">
        <v>0</v>
      </c>
      <c r="K42" s="62">
        <v>0</v>
      </c>
      <c r="L42" s="48">
        <f t="shared" si="2"/>
        <v>0</v>
      </c>
    </row>
    <row r="43" spans="1:12" ht="30" x14ac:dyDescent="0.25">
      <c r="A43" s="22">
        <v>42</v>
      </c>
      <c r="B43" s="62" t="s">
        <v>226</v>
      </c>
      <c r="C43" s="62">
        <v>106777538</v>
      </c>
      <c r="D43" s="62" t="s">
        <v>49</v>
      </c>
      <c r="E43" s="63" t="s">
        <v>227</v>
      </c>
      <c r="F43" s="62" t="s">
        <v>49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48">
        <f t="shared" si="2"/>
        <v>0</v>
      </c>
    </row>
    <row r="44" spans="1:12" x14ac:dyDescent="0.25">
      <c r="A44" s="118">
        <v>43</v>
      </c>
      <c r="B44" s="22" t="s">
        <v>206</v>
      </c>
      <c r="C44" s="22">
        <v>300033467</v>
      </c>
      <c r="D44" s="22">
        <v>49527</v>
      </c>
      <c r="E44" s="22" t="s">
        <v>228</v>
      </c>
      <c r="F44" s="22" t="s">
        <v>82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48">
        <f t="shared" si="2"/>
        <v>0</v>
      </c>
    </row>
    <row r="45" spans="1:12" x14ac:dyDescent="0.25">
      <c r="A45" s="22">
        <v>44</v>
      </c>
      <c r="B45" s="22" t="s">
        <v>229</v>
      </c>
      <c r="C45" s="22">
        <v>300079711</v>
      </c>
      <c r="D45" s="22">
        <v>11844</v>
      </c>
      <c r="E45" s="22" t="s">
        <v>230</v>
      </c>
      <c r="F45" s="22" t="s">
        <v>76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48">
        <f t="shared" si="2"/>
        <v>0</v>
      </c>
    </row>
    <row r="46" spans="1:12" x14ac:dyDescent="0.25">
      <c r="A46" s="118">
        <v>45</v>
      </c>
      <c r="B46" s="22" t="s">
        <v>232</v>
      </c>
      <c r="C46" s="22">
        <v>604349693</v>
      </c>
      <c r="D46" s="22">
        <v>24</v>
      </c>
      <c r="E46" s="22" t="s">
        <v>233</v>
      </c>
      <c r="F46" s="22" t="s">
        <v>60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48">
        <f t="shared" si="2"/>
        <v>0</v>
      </c>
    </row>
    <row r="47" spans="1:12" x14ac:dyDescent="0.25">
      <c r="A47" s="22">
        <v>46</v>
      </c>
      <c r="B47" s="22" t="s">
        <v>234</v>
      </c>
      <c r="C47" s="22">
        <v>305616386</v>
      </c>
      <c r="D47" s="22">
        <v>44669</v>
      </c>
      <c r="E47" s="22" t="s">
        <v>235</v>
      </c>
      <c r="F47" s="22" t="s">
        <v>60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48">
        <f t="shared" si="2"/>
        <v>0</v>
      </c>
    </row>
    <row r="48" spans="1:12" x14ac:dyDescent="0.25">
      <c r="A48" s="118">
        <v>47</v>
      </c>
      <c r="B48" s="22" t="s">
        <v>236</v>
      </c>
      <c r="C48" s="22">
        <v>301548704</v>
      </c>
      <c r="D48" s="22">
        <v>30615</v>
      </c>
      <c r="E48" s="22" t="s">
        <v>237</v>
      </c>
      <c r="F48" s="22" t="s">
        <v>82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48">
        <f t="shared" si="2"/>
        <v>0</v>
      </c>
    </row>
    <row r="49" spans="1:12" x14ac:dyDescent="0.25">
      <c r="A49" s="22">
        <v>48</v>
      </c>
      <c r="B49" s="22" t="s">
        <v>238</v>
      </c>
      <c r="C49" s="22">
        <v>604324171</v>
      </c>
      <c r="D49" s="22">
        <v>48822</v>
      </c>
      <c r="E49" s="22" t="s">
        <v>239</v>
      </c>
      <c r="F49" s="22" t="s">
        <v>60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48">
        <f t="shared" si="2"/>
        <v>0</v>
      </c>
    </row>
    <row r="50" spans="1:12" x14ac:dyDescent="0.25">
      <c r="A50" s="118">
        <v>49</v>
      </c>
      <c r="B50" s="22" t="s">
        <v>240</v>
      </c>
      <c r="C50" s="22">
        <v>606692898</v>
      </c>
      <c r="D50" s="22">
        <v>121825</v>
      </c>
      <c r="E50" s="22" t="s">
        <v>241</v>
      </c>
      <c r="F50" s="22" t="s">
        <v>76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48">
        <f t="shared" si="2"/>
        <v>0</v>
      </c>
    </row>
    <row r="51" spans="1:12" x14ac:dyDescent="0.25">
      <c r="A51" s="22">
        <v>50</v>
      </c>
      <c r="B51" s="119" t="s">
        <v>244</v>
      </c>
      <c r="C51" s="120">
        <v>50013129</v>
      </c>
      <c r="D51" s="120">
        <v>55834</v>
      </c>
      <c r="E51" s="121" t="s">
        <v>245</v>
      </c>
      <c r="F51" s="120" t="s">
        <v>82</v>
      </c>
      <c r="G51" s="120">
        <v>0</v>
      </c>
      <c r="H51" s="120">
        <v>0</v>
      </c>
      <c r="I51" s="120">
        <v>0</v>
      </c>
      <c r="J51" s="72">
        <v>0</v>
      </c>
      <c r="K51" s="120">
        <v>0</v>
      </c>
      <c r="L51" s="52">
        <f t="shared" si="2"/>
        <v>0</v>
      </c>
    </row>
    <row r="52" spans="1:12" x14ac:dyDescent="0.25">
      <c r="A52" s="118">
        <v>51</v>
      </c>
      <c r="B52" s="62" t="s">
        <v>246</v>
      </c>
      <c r="C52" s="62">
        <v>30004908</v>
      </c>
      <c r="D52" s="62">
        <v>26976</v>
      </c>
      <c r="E52" s="63" t="s">
        <v>247</v>
      </c>
      <c r="F52" s="62" t="s">
        <v>82</v>
      </c>
      <c r="G52" s="62">
        <v>0</v>
      </c>
      <c r="H52" s="62">
        <v>0</v>
      </c>
      <c r="I52" s="62">
        <v>0</v>
      </c>
      <c r="J52" s="117">
        <v>0</v>
      </c>
      <c r="K52" s="117">
        <v>0</v>
      </c>
      <c r="L52" s="48">
        <f t="shared" si="2"/>
        <v>0</v>
      </c>
    </row>
    <row r="53" spans="1:12" x14ac:dyDescent="0.25">
      <c r="A53" s="22">
        <v>52</v>
      </c>
      <c r="B53" s="22" t="s">
        <v>248</v>
      </c>
      <c r="C53" s="22">
        <v>50004652</v>
      </c>
      <c r="D53" s="22">
        <v>52149</v>
      </c>
      <c r="E53" s="22" t="s">
        <v>249</v>
      </c>
      <c r="F53" s="22" t="s">
        <v>76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48">
        <f t="shared" si="2"/>
        <v>0</v>
      </c>
    </row>
    <row r="54" spans="1:12" x14ac:dyDescent="0.25">
      <c r="A54" s="118">
        <v>53</v>
      </c>
      <c r="B54" s="22" t="s">
        <v>250</v>
      </c>
      <c r="C54" s="22">
        <v>304711770</v>
      </c>
      <c r="D54" s="22">
        <v>94920</v>
      </c>
      <c r="E54" s="22" t="s">
        <v>251</v>
      </c>
      <c r="F54" s="22" t="s">
        <v>76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48">
        <f t="shared" si="2"/>
        <v>0</v>
      </c>
    </row>
    <row r="55" spans="1:12" x14ac:dyDescent="0.25">
      <c r="A55" s="22">
        <v>54</v>
      </c>
      <c r="B55" s="22" t="s">
        <v>256</v>
      </c>
      <c r="C55" s="22">
        <v>609693993</v>
      </c>
      <c r="D55" s="22">
        <v>14817</v>
      </c>
      <c r="E55" s="22" t="s">
        <v>257</v>
      </c>
      <c r="F55" s="22" t="s">
        <v>82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48">
        <f t="shared" si="2"/>
        <v>0</v>
      </c>
    </row>
    <row r="56" spans="1:12" x14ac:dyDescent="0.25">
      <c r="A56" s="118">
        <v>55</v>
      </c>
      <c r="B56" s="22" t="s">
        <v>258</v>
      </c>
      <c r="C56" s="22">
        <v>500081118</v>
      </c>
      <c r="D56" s="22">
        <v>61901</v>
      </c>
      <c r="E56" s="22" t="s">
        <v>259</v>
      </c>
      <c r="F56" s="22" t="s">
        <v>60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48">
        <f t="shared" si="2"/>
        <v>0</v>
      </c>
    </row>
    <row r="57" spans="1:12" x14ac:dyDescent="0.25">
      <c r="A57" s="22">
        <v>56</v>
      </c>
      <c r="B57" s="22" t="s">
        <v>260</v>
      </c>
      <c r="C57" s="22">
        <v>617814786</v>
      </c>
      <c r="D57" s="22">
        <v>72220</v>
      </c>
      <c r="E57" s="22" t="s">
        <v>261</v>
      </c>
      <c r="F57" s="22" t="s">
        <v>60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48">
        <f t="shared" si="2"/>
        <v>0</v>
      </c>
    </row>
    <row r="58" spans="1:12" x14ac:dyDescent="0.25">
      <c r="A58" s="118">
        <v>57</v>
      </c>
      <c r="B58" s="22" t="s">
        <v>262</v>
      </c>
      <c r="C58" s="22">
        <v>606746081</v>
      </c>
      <c r="D58" s="22">
        <v>19874</v>
      </c>
      <c r="E58" s="22" t="s">
        <v>263</v>
      </c>
      <c r="F58" s="22" t="s">
        <v>76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48">
        <f t="shared" si="2"/>
        <v>0</v>
      </c>
    </row>
    <row r="59" spans="1:12" ht="15.75" thickBot="1" x14ac:dyDescent="0.3">
      <c r="A59" s="22">
        <v>58</v>
      </c>
      <c r="B59" s="22" t="s">
        <v>264</v>
      </c>
      <c r="C59" s="22">
        <v>110895893</v>
      </c>
      <c r="D59" s="22">
        <v>1472</v>
      </c>
      <c r="E59" s="22" t="s">
        <v>265</v>
      </c>
      <c r="F59" s="22" t="s">
        <v>137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48">
        <f t="shared" si="2"/>
        <v>0</v>
      </c>
    </row>
    <row r="60" spans="1:12" ht="15.75" thickBot="1" x14ac:dyDescent="0.3">
      <c r="A60" s="118">
        <v>59</v>
      </c>
      <c r="B60" s="22" t="s">
        <v>266</v>
      </c>
      <c r="C60" s="114">
        <v>606713610</v>
      </c>
      <c r="D60" s="22">
        <v>8518</v>
      </c>
      <c r="E60" s="22" t="s">
        <v>267</v>
      </c>
      <c r="F60" s="22" t="s">
        <v>137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48">
        <f t="shared" si="2"/>
        <v>0</v>
      </c>
    </row>
    <row r="61" spans="1:12" ht="30" x14ac:dyDescent="0.25">
      <c r="A61" s="22">
        <v>60</v>
      </c>
      <c r="B61" s="22" t="s">
        <v>268</v>
      </c>
      <c r="C61" s="22">
        <v>606374921</v>
      </c>
      <c r="D61" s="22" t="s">
        <v>49</v>
      </c>
      <c r="E61" s="74" t="s">
        <v>269</v>
      </c>
      <c r="F61" s="22" t="s">
        <v>49</v>
      </c>
      <c r="G61" s="22">
        <v>0</v>
      </c>
      <c r="H61" s="22">
        <v>0</v>
      </c>
      <c r="I61" s="22">
        <v>0</v>
      </c>
      <c r="J61" s="111">
        <v>0</v>
      </c>
      <c r="K61" s="111">
        <v>0</v>
      </c>
      <c r="L61" s="48">
        <f t="shared" si="2"/>
        <v>0</v>
      </c>
    </row>
    <row r="62" spans="1:12" ht="30" x14ac:dyDescent="0.25">
      <c r="A62" s="118">
        <v>61</v>
      </c>
      <c r="B62" s="22" t="s">
        <v>270</v>
      </c>
      <c r="C62" s="22">
        <v>606713803</v>
      </c>
      <c r="D62" s="22" t="s">
        <v>49</v>
      </c>
      <c r="E62" s="74" t="s">
        <v>271</v>
      </c>
      <c r="F62" s="22" t="s">
        <v>49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48">
        <f t="shared" si="2"/>
        <v>0</v>
      </c>
    </row>
    <row r="63" spans="1:12" x14ac:dyDescent="0.25">
      <c r="A63" s="22">
        <v>62</v>
      </c>
      <c r="B63" s="22" t="s">
        <v>272</v>
      </c>
      <c r="C63" s="22">
        <v>604257224</v>
      </c>
      <c r="D63" s="22">
        <v>95366</v>
      </c>
      <c r="E63" s="22" t="s">
        <v>273</v>
      </c>
      <c r="F63" s="22" t="s">
        <v>76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48">
        <f t="shared" si="2"/>
        <v>0</v>
      </c>
    </row>
    <row r="64" spans="1:12" x14ac:dyDescent="0.25">
      <c r="A64" s="118">
        <v>63</v>
      </c>
      <c r="B64" s="22" t="s">
        <v>274</v>
      </c>
      <c r="C64" s="22">
        <v>304747407</v>
      </c>
      <c r="D64" s="22">
        <v>886115</v>
      </c>
      <c r="E64" s="22" t="s">
        <v>275</v>
      </c>
      <c r="F64" s="22" t="s">
        <v>62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48">
        <f t="shared" si="2"/>
        <v>0</v>
      </c>
    </row>
    <row r="65" spans="1:14" x14ac:dyDescent="0.25">
      <c r="A65" s="22">
        <v>64</v>
      </c>
      <c r="B65" s="22" t="s">
        <v>276</v>
      </c>
      <c r="C65" s="22">
        <v>118160294</v>
      </c>
      <c r="D65" s="22">
        <v>54266</v>
      </c>
      <c r="E65" s="22" t="s">
        <v>275</v>
      </c>
      <c r="F65" s="22" t="s">
        <v>62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48">
        <f t="shared" si="2"/>
        <v>0</v>
      </c>
    </row>
    <row r="66" spans="1:14" x14ac:dyDescent="0.25">
      <c r="A66" s="118">
        <v>65</v>
      </c>
      <c r="B66" s="22" t="s">
        <v>277</v>
      </c>
      <c r="C66" s="22">
        <v>302439213</v>
      </c>
      <c r="D66" s="22">
        <v>43148</v>
      </c>
      <c r="E66" s="22" t="s">
        <v>278</v>
      </c>
      <c r="F66" s="22" t="s">
        <v>60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48">
        <f t="shared" si="2"/>
        <v>0</v>
      </c>
    </row>
    <row r="67" spans="1:14" x14ac:dyDescent="0.25">
      <c r="A67" s="22">
        <v>66</v>
      </c>
      <c r="B67" s="22" t="s">
        <v>279</v>
      </c>
      <c r="C67" s="22">
        <v>602407113</v>
      </c>
      <c r="D67" s="22">
        <v>60819</v>
      </c>
      <c r="E67" s="22" t="s">
        <v>280</v>
      </c>
      <c r="F67" s="22" t="s">
        <v>82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48">
        <f t="shared" ref="L67:L98" si="3">SUM(G67:I67)</f>
        <v>0</v>
      </c>
    </row>
    <row r="68" spans="1:14" ht="15.75" thickBot="1" x14ac:dyDescent="0.3">
      <c r="A68" s="118">
        <v>67</v>
      </c>
      <c r="B68" s="22" t="s">
        <v>281</v>
      </c>
      <c r="C68" s="22">
        <v>600556138</v>
      </c>
      <c r="D68" s="22">
        <v>24530</v>
      </c>
      <c r="E68" s="22" t="s">
        <v>282</v>
      </c>
      <c r="F68" s="22" t="s">
        <v>82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48">
        <f t="shared" si="3"/>
        <v>0</v>
      </c>
    </row>
    <row r="69" spans="1:14" ht="15.75" thickBot="1" x14ac:dyDescent="0.3">
      <c r="A69" s="22">
        <v>68</v>
      </c>
      <c r="B69" s="22" t="s">
        <v>283</v>
      </c>
      <c r="C69" s="114">
        <v>302437814</v>
      </c>
      <c r="D69" s="22">
        <v>38302</v>
      </c>
      <c r="E69" s="22" t="s">
        <v>284</v>
      </c>
      <c r="F69" s="22" t="s">
        <v>60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48">
        <f t="shared" si="3"/>
        <v>0</v>
      </c>
    </row>
    <row r="70" spans="1:14" x14ac:dyDescent="0.25">
      <c r="A70" s="118">
        <v>69</v>
      </c>
      <c r="B70" s="22" t="s">
        <v>285</v>
      </c>
      <c r="C70" s="22">
        <v>303086965</v>
      </c>
      <c r="D70" s="22">
        <v>4569</v>
      </c>
      <c r="E70" s="22" t="s">
        <v>286</v>
      </c>
      <c r="F70" s="22" t="s">
        <v>82</v>
      </c>
      <c r="G70" s="22">
        <v>0</v>
      </c>
      <c r="H70" s="22">
        <v>0</v>
      </c>
      <c r="I70" s="22">
        <v>0</v>
      </c>
      <c r="J70" s="111">
        <v>0</v>
      </c>
      <c r="K70" s="22">
        <v>0</v>
      </c>
      <c r="L70" s="40">
        <f t="shared" si="3"/>
        <v>0</v>
      </c>
    </row>
    <row r="71" spans="1:14" x14ac:dyDescent="0.25">
      <c r="A71" s="22">
        <v>70</v>
      </c>
      <c r="B71" s="22" t="s">
        <v>287</v>
      </c>
      <c r="C71" s="22">
        <v>617639411</v>
      </c>
      <c r="D71" s="22">
        <v>2458</v>
      </c>
      <c r="E71" s="22" t="s">
        <v>288</v>
      </c>
      <c r="F71" s="22" t="s">
        <v>64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40">
        <f t="shared" si="3"/>
        <v>0</v>
      </c>
    </row>
    <row r="72" spans="1:14" x14ac:dyDescent="0.25">
      <c r="A72" s="118">
        <v>71</v>
      </c>
      <c r="B72" s="22" t="s">
        <v>289</v>
      </c>
      <c r="C72" s="22">
        <v>304175756</v>
      </c>
      <c r="D72" s="22">
        <v>30463</v>
      </c>
      <c r="E72" s="22" t="s">
        <v>290</v>
      </c>
      <c r="F72" s="22" t="s">
        <v>76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40">
        <f t="shared" si="3"/>
        <v>0</v>
      </c>
    </row>
    <row r="73" spans="1:14" x14ac:dyDescent="0.25">
      <c r="A73" s="22">
        <v>72</v>
      </c>
      <c r="B73" s="22" t="s">
        <v>291</v>
      </c>
      <c r="C73" s="22">
        <v>304569937</v>
      </c>
      <c r="D73" s="22">
        <v>1970</v>
      </c>
      <c r="E73" s="22" t="s">
        <v>292</v>
      </c>
      <c r="F73" s="22" t="s">
        <v>76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40">
        <f t="shared" si="3"/>
        <v>0</v>
      </c>
    </row>
    <row r="74" spans="1:14" x14ac:dyDescent="0.25">
      <c r="A74" s="118">
        <v>73</v>
      </c>
      <c r="B74" s="26" t="s">
        <v>293</v>
      </c>
      <c r="C74" s="26">
        <v>610142697</v>
      </c>
      <c r="D74" s="26">
        <v>1088</v>
      </c>
      <c r="E74" s="26" t="s">
        <v>294</v>
      </c>
      <c r="F74" s="26" t="s">
        <v>295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40">
        <f t="shared" si="3"/>
        <v>0</v>
      </c>
    </row>
    <row r="75" spans="1:14" x14ac:dyDescent="0.25">
      <c r="A75" s="22">
        <v>74</v>
      </c>
      <c r="B75" s="62" t="s">
        <v>300</v>
      </c>
      <c r="C75" s="62">
        <v>500055539</v>
      </c>
      <c r="D75" s="62">
        <v>140323</v>
      </c>
      <c r="E75" s="63" t="s">
        <v>301</v>
      </c>
      <c r="F75" s="62" t="s">
        <v>60</v>
      </c>
      <c r="G75" s="62">
        <v>0</v>
      </c>
      <c r="H75" s="62">
        <v>0</v>
      </c>
      <c r="I75" s="62">
        <v>0</v>
      </c>
      <c r="J75" s="62">
        <v>0</v>
      </c>
      <c r="K75" s="22">
        <f>SUM(G75:J75)</f>
        <v>0</v>
      </c>
      <c r="L75" s="40">
        <f t="shared" si="3"/>
        <v>0</v>
      </c>
    </row>
    <row r="76" spans="1:14" x14ac:dyDescent="0.25">
      <c r="A76" s="118">
        <v>75</v>
      </c>
      <c r="B76" s="22" t="s">
        <v>304</v>
      </c>
      <c r="C76" s="22">
        <v>6101094</v>
      </c>
      <c r="D76" s="22">
        <v>46550</v>
      </c>
      <c r="E76" s="22" t="s">
        <v>305</v>
      </c>
      <c r="F76" s="22" t="s">
        <v>64</v>
      </c>
      <c r="G76" s="22">
        <v>0</v>
      </c>
      <c r="H76" s="22">
        <v>0</v>
      </c>
      <c r="I76" s="22">
        <v>0</v>
      </c>
      <c r="J76" s="22">
        <v>0</v>
      </c>
      <c r="K76" s="22">
        <f>SUM(G76:J76)</f>
        <v>0</v>
      </c>
      <c r="L76" s="40">
        <f t="shared" si="3"/>
        <v>0</v>
      </c>
    </row>
    <row r="77" spans="1:14" x14ac:dyDescent="0.25">
      <c r="A77" s="22">
        <v>76</v>
      </c>
      <c r="B77" s="22" t="s">
        <v>306</v>
      </c>
      <c r="C77" s="22">
        <v>606550257</v>
      </c>
      <c r="D77" s="22">
        <v>45222</v>
      </c>
      <c r="E77" s="74" t="s">
        <v>307</v>
      </c>
      <c r="F77" s="22" t="s">
        <v>60</v>
      </c>
      <c r="G77" s="22">
        <v>0</v>
      </c>
      <c r="H77" s="22">
        <v>0</v>
      </c>
      <c r="I77" s="22">
        <v>0</v>
      </c>
      <c r="J77" s="22">
        <v>0</v>
      </c>
      <c r="K77" s="22">
        <f>SUM(G77:J77)</f>
        <v>0</v>
      </c>
      <c r="L77" s="40">
        <f t="shared" si="3"/>
        <v>0</v>
      </c>
    </row>
    <row r="78" spans="1:14" x14ac:dyDescent="0.25">
      <c r="A78" s="118">
        <v>77</v>
      </c>
      <c r="B78" s="22" t="s">
        <v>308</v>
      </c>
      <c r="C78" s="22">
        <v>106777538</v>
      </c>
      <c r="D78" s="22">
        <v>24637</v>
      </c>
      <c r="E78" s="22" t="s">
        <v>309</v>
      </c>
      <c r="F78" s="22" t="s">
        <v>82</v>
      </c>
      <c r="G78" s="22">
        <v>0</v>
      </c>
      <c r="H78" s="22">
        <v>0</v>
      </c>
      <c r="I78" s="22">
        <v>0</v>
      </c>
      <c r="J78" s="22">
        <v>0</v>
      </c>
      <c r="K78" s="22">
        <f>SUM(G78:J78)</f>
        <v>0</v>
      </c>
      <c r="L78" s="40">
        <f t="shared" si="3"/>
        <v>0</v>
      </c>
    </row>
    <row r="79" spans="1:14" x14ac:dyDescent="0.25">
      <c r="A79" s="22">
        <v>78</v>
      </c>
      <c r="B79" s="22" t="s">
        <v>310</v>
      </c>
      <c r="C79" s="22">
        <v>600279578</v>
      </c>
      <c r="D79" s="22">
        <v>60593</v>
      </c>
      <c r="E79" s="22" t="s">
        <v>311</v>
      </c>
      <c r="F79" s="22" t="s">
        <v>82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40">
        <f t="shared" si="3"/>
        <v>0</v>
      </c>
    </row>
    <row r="80" spans="1:14" x14ac:dyDescent="0.25">
      <c r="A80" s="118">
        <v>79</v>
      </c>
      <c r="B80" s="22" t="s">
        <v>312</v>
      </c>
      <c r="C80" s="22">
        <v>609726817</v>
      </c>
      <c r="D80" s="22">
        <v>15787</v>
      </c>
      <c r="E80" s="22" t="s">
        <v>313</v>
      </c>
      <c r="F80" s="22" t="s">
        <v>82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40">
        <f t="shared" si="3"/>
        <v>0</v>
      </c>
      <c r="N80" s="70"/>
    </row>
    <row r="81" spans="1:12" x14ac:dyDescent="0.25">
      <c r="A81" s="22">
        <v>80</v>
      </c>
      <c r="B81" s="22" t="s">
        <v>314</v>
      </c>
      <c r="C81" s="22">
        <v>301584984</v>
      </c>
      <c r="D81" s="22">
        <v>12582</v>
      </c>
      <c r="E81" s="22" t="s">
        <v>315</v>
      </c>
      <c r="F81" s="22" t="s">
        <v>60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40">
        <f t="shared" si="3"/>
        <v>0</v>
      </c>
    </row>
    <row r="82" spans="1:12" x14ac:dyDescent="0.25">
      <c r="A82" s="118">
        <v>81</v>
      </c>
      <c r="B82" s="22" t="s">
        <v>316</v>
      </c>
      <c r="C82" s="22">
        <v>606746081</v>
      </c>
      <c r="D82" s="22">
        <v>1788</v>
      </c>
      <c r="E82" s="22" t="s">
        <v>317</v>
      </c>
      <c r="F82" s="22" t="s">
        <v>318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40">
        <f t="shared" si="3"/>
        <v>0</v>
      </c>
    </row>
    <row r="83" spans="1:12" x14ac:dyDescent="0.25">
      <c r="A83" s="22">
        <v>82</v>
      </c>
      <c r="B83" s="22" t="s">
        <v>319</v>
      </c>
      <c r="C83" s="22">
        <v>600230595</v>
      </c>
      <c r="D83" s="22">
        <v>72711</v>
      </c>
      <c r="E83" s="22" t="s">
        <v>320</v>
      </c>
      <c r="F83" s="22" t="s">
        <v>76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40">
        <f t="shared" si="3"/>
        <v>0</v>
      </c>
    </row>
    <row r="84" spans="1:12" x14ac:dyDescent="0.25">
      <c r="A84" s="118">
        <v>83</v>
      </c>
      <c r="B84" s="22" t="s">
        <v>321</v>
      </c>
      <c r="C84" s="22">
        <v>30320956</v>
      </c>
      <c r="D84" s="22">
        <v>30047</v>
      </c>
      <c r="E84" s="22" t="s">
        <v>322</v>
      </c>
      <c r="F84" s="22" t="s">
        <v>82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40">
        <f t="shared" si="3"/>
        <v>0</v>
      </c>
    </row>
    <row r="85" spans="1:12" x14ac:dyDescent="0.25">
      <c r="A85" s="22">
        <v>84</v>
      </c>
      <c r="B85" s="22" t="s">
        <v>323</v>
      </c>
      <c r="C85" s="22">
        <v>500159293</v>
      </c>
      <c r="D85" s="22">
        <v>27738</v>
      </c>
      <c r="E85" s="74" t="s">
        <v>324</v>
      </c>
      <c r="F85" s="22" t="s">
        <v>82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40">
        <f t="shared" si="3"/>
        <v>0</v>
      </c>
    </row>
    <row r="86" spans="1:12" x14ac:dyDescent="0.25">
      <c r="A86" s="118">
        <v>85</v>
      </c>
      <c r="B86" s="22" t="s">
        <v>325</v>
      </c>
      <c r="C86" s="22">
        <v>500137947</v>
      </c>
      <c r="D86" s="22">
        <v>18121</v>
      </c>
      <c r="E86" s="74" t="s">
        <v>326</v>
      </c>
      <c r="F86" s="22" t="s">
        <v>82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40">
        <f t="shared" si="3"/>
        <v>0</v>
      </c>
    </row>
    <row r="87" spans="1:12" x14ac:dyDescent="0.25">
      <c r="A87" s="22">
        <v>86</v>
      </c>
      <c r="B87" s="22" t="s">
        <v>327</v>
      </c>
      <c r="C87" s="22">
        <v>302415513</v>
      </c>
      <c r="D87" s="22">
        <v>5057</v>
      </c>
      <c r="E87" s="22" t="s">
        <v>328</v>
      </c>
      <c r="F87" s="22" t="s">
        <v>82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40">
        <f t="shared" si="3"/>
        <v>0</v>
      </c>
    </row>
    <row r="88" spans="1:12" x14ac:dyDescent="0.25">
      <c r="A88" s="118">
        <v>87</v>
      </c>
      <c r="B88" s="22" t="s">
        <v>329</v>
      </c>
      <c r="C88" s="22">
        <v>304422153</v>
      </c>
      <c r="D88" s="22">
        <v>28894</v>
      </c>
      <c r="E88" s="22" t="s">
        <v>330</v>
      </c>
      <c r="F88" s="22" t="s">
        <v>82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40">
        <f t="shared" si="3"/>
        <v>0</v>
      </c>
    </row>
    <row r="89" spans="1:12" x14ac:dyDescent="0.25">
      <c r="A89" s="22">
        <v>88</v>
      </c>
      <c r="B89" s="22" t="s">
        <v>331</v>
      </c>
      <c r="C89" s="22">
        <v>603587827</v>
      </c>
      <c r="D89" s="22">
        <v>22387</v>
      </c>
      <c r="E89" s="22" t="s">
        <v>332</v>
      </c>
      <c r="F89" s="22" t="s">
        <v>82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40">
        <f t="shared" si="3"/>
        <v>0</v>
      </c>
    </row>
    <row r="90" spans="1:12" x14ac:dyDescent="0.25">
      <c r="A90" s="118">
        <v>89</v>
      </c>
      <c r="B90" s="22" t="s">
        <v>333</v>
      </c>
      <c r="C90" s="22">
        <v>601236004</v>
      </c>
      <c r="D90" s="22">
        <v>123089</v>
      </c>
      <c r="E90" s="22" t="s">
        <v>336</v>
      </c>
      <c r="F90" s="22" t="s">
        <v>82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40">
        <f t="shared" si="3"/>
        <v>0</v>
      </c>
    </row>
    <row r="91" spans="1:12" x14ac:dyDescent="0.25">
      <c r="A91" s="22">
        <v>90</v>
      </c>
      <c r="B91" s="22" t="s">
        <v>334</v>
      </c>
      <c r="C91" s="22">
        <v>302478189</v>
      </c>
      <c r="D91" s="22">
        <v>14616</v>
      </c>
      <c r="E91" s="22" t="s">
        <v>335</v>
      </c>
      <c r="F91" s="22" t="s">
        <v>62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40">
        <f t="shared" si="3"/>
        <v>0</v>
      </c>
    </row>
    <row r="92" spans="1:12" x14ac:dyDescent="0.25">
      <c r="A92" s="118">
        <v>91</v>
      </c>
      <c r="B92" s="22" t="s">
        <v>337</v>
      </c>
      <c r="C92" s="22">
        <v>300016312</v>
      </c>
      <c r="D92" s="22">
        <v>26293</v>
      </c>
      <c r="E92" s="22" t="s">
        <v>338</v>
      </c>
      <c r="F92" s="22" t="s">
        <v>62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40">
        <f t="shared" si="3"/>
        <v>0</v>
      </c>
    </row>
    <row r="93" spans="1:12" x14ac:dyDescent="0.25">
      <c r="A93" s="22">
        <v>92</v>
      </c>
      <c r="B93" s="22" t="s">
        <v>339</v>
      </c>
      <c r="C93" s="22">
        <v>604836191</v>
      </c>
      <c r="D93" s="22">
        <v>97138</v>
      </c>
      <c r="E93" s="22" t="s">
        <v>340</v>
      </c>
      <c r="F93" s="22" t="s">
        <v>76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40">
        <f t="shared" si="3"/>
        <v>0</v>
      </c>
    </row>
    <row r="94" spans="1:12" x14ac:dyDescent="0.25">
      <c r="A94" s="118">
        <v>93</v>
      </c>
      <c r="B94" s="22" t="s">
        <v>341</v>
      </c>
      <c r="C94" s="22">
        <v>301742191</v>
      </c>
      <c r="D94" s="22">
        <v>38149</v>
      </c>
      <c r="E94" s="22" t="s">
        <v>342</v>
      </c>
      <c r="F94" s="22" t="s">
        <v>62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40">
        <f t="shared" si="3"/>
        <v>0</v>
      </c>
    </row>
    <row r="95" spans="1:12" x14ac:dyDescent="0.25">
      <c r="A95" s="22">
        <v>94</v>
      </c>
      <c r="B95" s="22" t="s">
        <v>343</v>
      </c>
      <c r="C95" s="22">
        <v>600338129</v>
      </c>
      <c r="D95" s="22">
        <v>46171</v>
      </c>
      <c r="E95" s="22" t="s">
        <v>344</v>
      </c>
      <c r="F95" s="22" t="s">
        <v>60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40">
        <f t="shared" si="3"/>
        <v>0</v>
      </c>
    </row>
    <row r="96" spans="1:12" x14ac:dyDescent="0.25">
      <c r="A96" s="118">
        <v>95</v>
      </c>
      <c r="B96" s="22" t="s">
        <v>345</v>
      </c>
      <c r="C96" s="22">
        <v>300212345</v>
      </c>
      <c r="D96" s="22">
        <v>21759</v>
      </c>
      <c r="E96" s="22" t="s">
        <v>346</v>
      </c>
      <c r="F96" s="22" t="s">
        <v>76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40">
        <f t="shared" si="3"/>
        <v>0</v>
      </c>
    </row>
    <row r="97" spans="1:12" x14ac:dyDescent="0.25">
      <c r="A97" s="22">
        <v>96</v>
      </c>
      <c r="B97" s="22" t="s">
        <v>347</v>
      </c>
      <c r="C97" s="22">
        <v>301563705</v>
      </c>
      <c r="D97" s="22">
        <v>15961</v>
      </c>
      <c r="E97" s="22" t="s">
        <v>348</v>
      </c>
      <c r="F97" s="22" t="s">
        <v>46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40">
        <f t="shared" si="3"/>
        <v>0</v>
      </c>
    </row>
    <row r="98" spans="1:12" x14ac:dyDescent="0.25">
      <c r="A98" s="118">
        <v>97</v>
      </c>
      <c r="B98" s="26" t="s">
        <v>349</v>
      </c>
      <c r="C98" s="26">
        <v>60672645</v>
      </c>
      <c r="D98" s="26">
        <v>67716</v>
      </c>
      <c r="E98" s="26" t="s">
        <v>350</v>
      </c>
      <c r="F98" s="26" t="s">
        <v>60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40">
        <f t="shared" si="3"/>
        <v>0</v>
      </c>
    </row>
    <row r="99" spans="1:12" x14ac:dyDescent="0.25">
      <c r="A99" s="22">
        <v>98</v>
      </c>
      <c r="B99" s="22" t="s">
        <v>351</v>
      </c>
      <c r="C99" s="22">
        <v>604284822</v>
      </c>
      <c r="D99" s="22">
        <v>5136</v>
      </c>
      <c r="E99" s="22" t="s">
        <v>328</v>
      </c>
      <c r="F99" s="22" t="s">
        <v>62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40">
        <f t="shared" ref="L99:L130" si="4">SUM(G99:I99)</f>
        <v>0</v>
      </c>
    </row>
    <row r="100" spans="1:12" x14ac:dyDescent="0.25">
      <c r="A100" s="118">
        <v>99</v>
      </c>
      <c r="B100" s="22" t="s">
        <v>352</v>
      </c>
      <c r="C100" s="22">
        <v>300085156</v>
      </c>
      <c r="D100" s="22">
        <v>1006</v>
      </c>
      <c r="E100" s="22" t="s">
        <v>353</v>
      </c>
      <c r="F100" s="22" t="s">
        <v>318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40">
        <f t="shared" si="4"/>
        <v>0</v>
      </c>
    </row>
    <row r="101" spans="1:12" x14ac:dyDescent="0.25">
      <c r="A101" s="22">
        <v>100</v>
      </c>
      <c r="B101" s="22" t="s">
        <v>354</v>
      </c>
      <c r="C101" s="22">
        <v>304422603</v>
      </c>
      <c r="D101" s="22">
        <v>36840</v>
      </c>
      <c r="E101" s="22" t="s">
        <v>355</v>
      </c>
      <c r="F101" s="22" t="s">
        <v>82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40">
        <f t="shared" si="4"/>
        <v>0</v>
      </c>
    </row>
    <row r="102" spans="1:12" x14ac:dyDescent="0.25">
      <c r="A102" s="118">
        <v>101</v>
      </c>
      <c r="B102" s="22" t="s">
        <v>408</v>
      </c>
      <c r="C102" s="22">
        <v>602446604</v>
      </c>
      <c r="D102" s="22">
        <v>48131</v>
      </c>
      <c r="E102" s="22" t="s">
        <v>409</v>
      </c>
      <c r="F102" s="22" t="s">
        <v>60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40">
        <f t="shared" si="4"/>
        <v>0</v>
      </c>
    </row>
    <row r="103" spans="1:12" x14ac:dyDescent="0.25">
      <c r="A103" s="22">
        <v>102</v>
      </c>
      <c r="B103" s="22" t="s">
        <v>356</v>
      </c>
      <c r="C103" s="22">
        <v>304488085</v>
      </c>
      <c r="D103" s="22">
        <v>178</v>
      </c>
      <c r="E103" s="22" t="s">
        <v>357</v>
      </c>
      <c r="F103" s="22" t="s">
        <v>65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40">
        <f t="shared" si="4"/>
        <v>0</v>
      </c>
    </row>
    <row r="104" spans="1:12" x14ac:dyDescent="0.25">
      <c r="A104" s="118">
        <v>103</v>
      </c>
      <c r="B104" s="22" t="s">
        <v>358</v>
      </c>
      <c r="C104" s="22">
        <v>609718928</v>
      </c>
      <c r="D104" s="22">
        <v>12966</v>
      </c>
      <c r="E104" s="22" t="s">
        <v>359</v>
      </c>
      <c r="F104" s="22" t="s">
        <v>76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40">
        <f t="shared" si="4"/>
        <v>0</v>
      </c>
    </row>
    <row r="105" spans="1:12" x14ac:dyDescent="0.25">
      <c r="A105" s="22">
        <v>104</v>
      </c>
      <c r="B105" s="22" t="s">
        <v>360</v>
      </c>
      <c r="C105" s="22">
        <v>300209208</v>
      </c>
      <c r="D105" s="22">
        <v>101838</v>
      </c>
      <c r="E105" s="22" t="s">
        <v>361</v>
      </c>
      <c r="F105" s="22" t="s">
        <v>76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40">
        <f t="shared" si="4"/>
        <v>0</v>
      </c>
    </row>
    <row r="106" spans="1:12" x14ac:dyDescent="0.25">
      <c r="A106" s="118">
        <v>105</v>
      </c>
      <c r="B106" s="22" t="s">
        <v>362</v>
      </c>
      <c r="C106" s="22">
        <v>300005043</v>
      </c>
      <c r="D106" s="22">
        <v>1296</v>
      </c>
      <c r="E106" s="22" t="s">
        <v>363</v>
      </c>
      <c r="F106" s="22" t="s">
        <v>69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40">
        <f t="shared" si="4"/>
        <v>0</v>
      </c>
    </row>
    <row r="107" spans="1:12" x14ac:dyDescent="0.25">
      <c r="A107" s="22">
        <v>106</v>
      </c>
      <c r="B107" s="22" t="s">
        <v>364</v>
      </c>
      <c r="C107" s="22">
        <v>3027042460</v>
      </c>
      <c r="D107" s="22">
        <v>34980</v>
      </c>
      <c r="E107" s="22" t="s">
        <v>365</v>
      </c>
      <c r="F107" s="22" t="s">
        <v>62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40">
        <f t="shared" si="4"/>
        <v>0</v>
      </c>
    </row>
    <row r="108" spans="1:12" x14ac:dyDescent="0.25">
      <c r="A108" s="118">
        <v>107</v>
      </c>
      <c r="B108" s="22" t="s">
        <v>366</v>
      </c>
      <c r="C108" s="22">
        <v>60732369</v>
      </c>
      <c r="D108" s="22">
        <v>7891</v>
      </c>
      <c r="E108" s="22" t="s">
        <v>367</v>
      </c>
      <c r="F108" s="22" t="s">
        <v>137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40">
        <f t="shared" si="4"/>
        <v>0</v>
      </c>
    </row>
    <row r="109" spans="1:12" x14ac:dyDescent="0.25">
      <c r="A109" s="22">
        <v>108</v>
      </c>
      <c r="B109" s="22" t="s">
        <v>368</v>
      </c>
      <c r="C109" s="22">
        <v>602459024</v>
      </c>
      <c r="D109" s="22">
        <v>259</v>
      </c>
      <c r="E109" s="22" t="s">
        <v>369</v>
      </c>
      <c r="F109" s="22" t="s">
        <v>370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40">
        <f t="shared" si="4"/>
        <v>0</v>
      </c>
    </row>
    <row r="110" spans="1:12" x14ac:dyDescent="0.25">
      <c r="A110" s="118">
        <v>109</v>
      </c>
      <c r="B110" s="22" t="s">
        <v>371</v>
      </c>
      <c r="C110" s="22">
        <v>604254489</v>
      </c>
      <c r="D110" s="22">
        <v>60083</v>
      </c>
      <c r="E110" s="22" t="s">
        <v>372</v>
      </c>
      <c r="F110" s="22" t="s">
        <v>76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40">
        <f t="shared" si="4"/>
        <v>0</v>
      </c>
    </row>
    <row r="111" spans="1:12" x14ac:dyDescent="0.25">
      <c r="A111" s="22">
        <v>110</v>
      </c>
      <c r="B111" s="22" t="s">
        <v>373</v>
      </c>
      <c r="C111" s="22">
        <v>302543580</v>
      </c>
      <c r="D111" s="22">
        <v>16514</v>
      </c>
      <c r="E111" s="22" t="s">
        <v>374</v>
      </c>
      <c r="F111" s="22" t="s">
        <v>60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40">
        <f t="shared" si="4"/>
        <v>0</v>
      </c>
    </row>
    <row r="112" spans="1:12" x14ac:dyDescent="0.25">
      <c r="A112" s="118">
        <v>111</v>
      </c>
      <c r="B112" s="22" t="s">
        <v>375</v>
      </c>
      <c r="C112" s="22">
        <v>604284163</v>
      </c>
      <c r="D112" s="22">
        <v>8997</v>
      </c>
      <c r="E112" s="22" t="s">
        <v>376</v>
      </c>
      <c r="F112" s="22" t="s">
        <v>65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40">
        <f t="shared" si="4"/>
        <v>0</v>
      </c>
    </row>
    <row r="113" spans="1:12" x14ac:dyDescent="0.25">
      <c r="A113" s="22">
        <v>112</v>
      </c>
      <c r="B113" s="22" t="s">
        <v>377</v>
      </c>
      <c r="C113" s="22">
        <v>606536426</v>
      </c>
      <c r="D113" s="22">
        <v>40533</v>
      </c>
      <c r="E113" s="22" t="s">
        <v>378</v>
      </c>
      <c r="F113" s="22" t="s">
        <v>76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40">
        <f t="shared" si="4"/>
        <v>0</v>
      </c>
    </row>
    <row r="114" spans="1:12" x14ac:dyDescent="0.25">
      <c r="A114" s="118">
        <v>113</v>
      </c>
      <c r="B114" s="22" t="s">
        <v>379</v>
      </c>
      <c r="C114" s="22">
        <v>300057854</v>
      </c>
      <c r="D114" s="22">
        <v>25662</v>
      </c>
      <c r="E114" s="22" t="s">
        <v>380</v>
      </c>
      <c r="F114" s="22" t="s">
        <v>60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40">
        <f t="shared" si="4"/>
        <v>0</v>
      </c>
    </row>
    <row r="115" spans="1:12" x14ac:dyDescent="0.25">
      <c r="A115" s="22">
        <v>114</v>
      </c>
      <c r="B115" s="22" t="s">
        <v>381</v>
      </c>
      <c r="C115" s="22">
        <v>66579456</v>
      </c>
      <c r="D115" s="22">
        <v>29691</v>
      </c>
      <c r="E115" s="22" t="s">
        <v>382</v>
      </c>
      <c r="F115" s="22" t="s">
        <v>60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40">
        <f t="shared" si="4"/>
        <v>0</v>
      </c>
    </row>
    <row r="116" spans="1:12" x14ac:dyDescent="0.25">
      <c r="A116" s="118">
        <v>115</v>
      </c>
      <c r="B116" s="22" t="s">
        <v>383</v>
      </c>
      <c r="C116" s="22">
        <v>300016013</v>
      </c>
      <c r="D116" s="22">
        <v>42425</v>
      </c>
      <c r="E116" s="22" t="s">
        <v>384</v>
      </c>
      <c r="F116" s="22" t="s">
        <v>62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48">
        <f t="shared" si="4"/>
        <v>0</v>
      </c>
    </row>
    <row r="117" spans="1:12" x14ac:dyDescent="0.25">
      <c r="A117" s="22">
        <v>116</v>
      </c>
      <c r="B117" s="22" t="s">
        <v>385</v>
      </c>
      <c r="C117" s="22">
        <v>600575102</v>
      </c>
      <c r="D117" s="22">
        <v>47359</v>
      </c>
      <c r="E117" s="22" t="s">
        <v>386</v>
      </c>
      <c r="F117" s="22" t="s">
        <v>76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40">
        <f t="shared" si="4"/>
        <v>0</v>
      </c>
    </row>
    <row r="118" spans="1:12" x14ac:dyDescent="0.25">
      <c r="A118" s="118">
        <v>117</v>
      </c>
      <c r="B118" s="22" t="s">
        <v>387</v>
      </c>
      <c r="C118" s="22">
        <v>304152481</v>
      </c>
      <c r="D118" s="22">
        <v>11027</v>
      </c>
      <c r="E118" s="22" t="s">
        <v>388</v>
      </c>
      <c r="F118" s="22" t="s">
        <v>64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40">
        <f t="shared" si="4"/>
        <v>0</v>
      </c>
    </row>
    <row r="119" spans="1:12" x14ac:dyDescent="0.25">
      <c r="A119" s="22">
        <v>118</v>
      </c>
      <c r="B119" s="22" t="s">
        <v>410</v>
      </c>
      <c r="C119" s="22">
        <v>610452644</v>
      </c>
      <c r="D119" s="22">
        <v>18942</v>
      </c>
      <c r="E119" s="22" t="s">
        <v>411</v>
      </c>
      <c r="F119" s="22" t="s">
        <v>65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40">
        <f t="shared" si="4"/>
        <v>0</v>
      </c>
    </row>
    <row r="120" spans="1:12" x14ac:dyDescent="0.25">
      <c r="A120" s="118">
        <v>119</v>
      </c>
      <c r="B120" s="22" t="s">
        <v>389</v>
      </c>
      <c r="C120" s="22">
        <v>615965228</v>
      </c>
      <c r="D120" s="22">
        <v>22903</v>
      </c>
      <c r="E120" s="22" t="s">
        <v>390</v>
      </c>
      <c r="F120" s="22" t="s">
        <v>76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40">
        <f t="shared" si="4"/>
        <v>0</v>
      </c>
    </row>
    <row r="121" spans="1:12" x14ac:dyDescent="0.25">
      <c r="A121" s="22">
        <v>120</v>
      </c>
      <c r="B121" s="22" t="s">
        <v>391</v>
      </c>
      <c r="C121" s="22">
        <v>302697863</v>
      </c>
      <c r="D121" s="22">
        <v>6101</v>
      </c>
      <c r="E121" s="22" t="s">
        <v>392</v>
      </c>
      <c r="F121" s="22" t="s">
        <v>393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40">
        <f t="shared" si="4"/>
        <v>0</v>
      </c>
    </row>
    <row r="122" spans="1:12" x14ac:dyDescent="0.25">
      <c r="A122" s="118">
        <v>121</v>
      </c>
      <c r="B122" s="22" t="s">
        <v>394</v>
      </c>
      <c r="C122" s="22">
        <v>500226764</v>
      </c>
      <c r="D122" s="22">
        <v>110091</v>
      </c>
      <c r="E122" s="22" t="s">
        <v>395</v>
      </c>
      <c r="F122" s="22" t="s">
        <v>60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40">
        <f t="shared" si="4"/>
        <v>0</v>
      </c>
    </row>
    <row r="123" spans="1:12" x14ac:dyDescent="0.25">
      <c r="A123" s="22">
        <v>122</v>
      </c>
      <c r="B123" s="22" t="s">
        <v>396</v>
      </c>
      <c r="C123" s="22">
        <v>300020224</v>
      </c>
      <c r="D123" s="22">
        <v>102620</v>
      </c>
      <c r="E123" s="22" t="s">
        <v>399</v>
      </c>
      <c r="F123" s="22" t="s">
        <v>60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40">
        <f t="shared" si="4"/>
        <v>0</v>
      </c>
    </row>
    <row r="124" spans="1:12" x14ac:dyDescent="0.25">
      <c r="A124" s="118">
        <v>123</v>
      </c>
      <c r="B124" s="22" t="s">
        <v>398</v>
      </c>
      <c r="C124" s="22">
        <v>112752583</v>
      </c>
      <c r="D124" s="22">
        <v>16488</v>
      </c>
      <c r="E124" s="22" t="s">
        <v>397</v>
      </c>
      <c r="F124" s="22" t="s">
        <v>65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40">
        <f t="shared" si="4"/>
        <v>0</v>
      </c>
    </row>
    <row r="125" spans="1:12" x14ac:dyDescent="0.25">
      <c r="A125" s="22">
        <v>124</v>
      </c>
      <c r="B125" s="22" t="s">
        <v>400</v>
      </c>
      <c r="C125" s="22">
        <v>303714123</v>
      </c>
      <c r="D125" s="22">
        <v>9382</v>
      </c>
      <c r="E125" s="22" t="s">
        <v>401</v>
      </c>
      <c r="F125" s="22" t="s">
        <v>62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40">
        <f t="shared" si="4"/>
        <v>0</v>
      </c>
    </row>
    <row r="126" spans="1:12" x14ac:dyDescent="0.25">
      <c r="A126" s="118">
        <v>125</v>
      </c>
      <c r="B126" s="22" t="s">
        <v>402</v>
      </c>
      <c r="C126" s="22">
        <v>600826318</v>
      </c>
      <c r="D126" s="22">
        <v>144577</v>
      </c>
      <c r="E126" s="22" t="s">
        <v>311</v>
      </c>
      <c r="F126" s="22" t="s">
        <v>60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40">
        <f t="shared" si="4"/>
        <v>0</v>
      </c>
    </row>
    <row r="127" spans="1:12" x14ac:dyDescent="0.25">
      <c r="A127" s="22">
        <v>126</v>
      </c>
      <c r="B127" s="22" t="s">
        <v>403</v>
      </c>
      <c r="C127" s="22">
        <v>601171574</v>
      </c>
      <c r="D127" s="22">
        <v>116325</v>
      </c>
      <c r="E127" s="22" t="s">
        <v>404</v>
      </c>
      <c r="F127" s="22" t="s">
        <v>60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40">
        <f t="shared" si="4"/>
        <v>0</v>
      </c>
    </row>
    <row r="128" spans="1:12" x14ac:dyDescent="0.25">
      <c r="A128" s="118">
        <v>127</v>
      </c>
      <c r="B128" s="22" t="s">
        <v>405</v>
      </c>
      <c r="C128" s="22">
        <v>604897510</v>
      </c>
      <c r="D128" s="22">
        <v>89327</v>
      </c>
      <c r="E128" s="22" t="s">
        <v>406</v>
      </c>
      <c r="F128" s="22" t="s">
        <v>76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40">
        <f t="shared" si="4"/>
        <v>0</v>
      </c>
    </row>
    <row r="129" spans="1:12" x14ac:dyDescent="0.25">
      <c r="A129" s="22">
        <v>128</v>
      </c>
      <c r="B129" s="63" t="s">
        <v>413</v>
      </c>
      <c r="C129" s="62">
        <v>610025002</v>
      </c>
      <c r="D129" s="62" t="s">
        <v>49</v>
      </c>
      <c r="E129" s="65" t="s">
        <v>49</v>
      </c>
      <c r="F129" s="62" t="s">
        <v>60</v>
      </c>
      <c r="G129" s="62">
        <v>0</v>
      </c>
      <c r="H129" s="62">
        <v>0</v>
      </c>
      <c r="I129" s="62">
        <v>0</v>
      </c>
      <c r="J129" s="64">
        <v>0</v>
      </c>
      <c r="K129" s="22">
        <v>0</v>
      </c>
      <c r="L129" s="40">
        <f t="shared" si="4"/>
        <v>0</v>
      </c>
    </row>
    <row r="130" spans="1:12" x14ac:dyDescent="0.25">
      <c r="A130" s="118">
        <v>129</v>
      </c>
      <c r="B130" s="22" t="s">
        <v>419</v>
      </c>
      <c r="C130" s="22">
        <v>609522060</v>
      </c>
      <c r="D130" s="22">
        <v>29</v>
      </c>
      <c r="E130" s="74" t="s">
        <v>420</v>
      </c>
      <c r="F130" s="22" t="s">
        <v>421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40">
        <f t="shared" si="4"/>
        <v>0</v>
      </c>
    </row>
    <row r="131" spans="1:12" x14ac:dyDescent="0.25">
      <c r="A131" s="22">
        <v>130</v>
      </c>
      <c r="B131" s="22" t="s">
        <v>422</v>
      </c>
      <c r="C131" s="22">
        <v>604266848</v>
      </c>
      <c r="D131" s="22">
        <v>59232</v>
      </c>
      <c r="E131" s="22" t="s">
        <v>330</v>
      </c>
      <c r="F131" s="22" t="s">
        <v>76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40">
        <f t="shared" ref="L131:L162" si="5">SUM(G131:I131)</f>
        <v>0</v>
      </c>
    </row>
    <row r="132" spans="1:12" x14ac:dyDescent="0.25">
      <c r="A132" s="118">
        <v>131</v>
      </c>
      <c r="B132" s="22" t="s">
        <v>423</v>
      </c>
      <c r="C132" s="22">
        <v>610448648</v>
      </c>
      <c r="D132" s="22">
        <v>14625</v>
      </c>
      <c r="E132" s="22" t="s">
        <v>424</v>
      </c>
      <c r="F132" s="22" t="s">
        <v>65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40">
        <f t="shared" si="5"/>
        <v>0</v>
      </c>
    </row>
    <row r="133" spans="1:12" x14ac:dyDescent="0.25">
      <c r="A133" s="22">
        <v>132</v>
      </c>
      <c r="B133" s="22" t="s">
        <v>425</v>
      </c>
      <c r="C133" s="22">
        <v>300006007</v>
      </c>
      <c r="D133" s="22">
        <v>9858</v>
      </c>
      <c r="E133" s="22" t="s">
        <v>420</v>
      </c>
      <c r="F133" s="22" t="s">
        <v>82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40">
        <f t="shared" si="5"/>
        <v>0</v>
      </c>
    </row>
    <row r="134" spans="1:12" x14ac:dyDescent="0.25">
      <c r="A134" s="118">
        <v>133</v>
      </c>
      <c r="B134" s="22" t="s">
        <v>426</v>
      </c>
      <c r="C134" s="22">
        <v>602446688</v>
      </c>
      <c r="D134" s="22">
        <v>30331</v>
      </c>
      <c r="E134" s="22" t="s">
        <v>427</v>
      </c>
      <c r="F134" s="22" t="s">
        <v>76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40">
        <f t="shared" si="5"/>
        <v>0</v>
      </c>
    </row>
    <row r="135" spans="1:12" x14ac:dyDescent="0.25">
      <c r="A135" s="22">
        <v>134</v>
      </c>
      <c r="B135" s="22" t="s">
        <v>428</v>
      </c>
      <c r="C135" s="22">
        <v>601497548</v>
      </c>
      <c r="D135" s="22">
        <v>17762</v>
      </c>
      <c r="E135" s="22" t="s">
        <v>429</v>
      </c>
      <c r="F135" s="22" t="s">
        <v>65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40">
        <f t="shared" si="5"/>
        <v>0</v>
      </c>
    </row>
    <row r="136" spans="1:12" x14ac:dyDescent="0.25">
      <c r="A136" s="118">
        <v>135</v>
      </c>
      <c r="B136" s="22" t="s">
        <v>430</v>
      </c>
      <c r="C136" s="22">
        <v>601226014</v>
      </c>
      <c r="D136" s="22">
        <v>13680</v>
      </c>
      <c r="E136" s="22" t="s">
        <v>431</v>
      </c>
      <c r="F136" s="22" t="s">
        <v>60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40">
        <f t="shared" si="5"/>
        <v>0</v>
      </c>
    </row>
    <row r="137" spans="1:12" x14ac:dyDescent="0.25">
      <c r="A137" s="22">
        <v>136</v>
      </c>
      <c r="B137" s="22" t="s">
        <v>432</v>
      </c>
      <c r="C137" s="22">
        <v>302760866</v>
      </c>
      <c r="D137" s="22">
        <v>59232</v>
      </c>
      <c r="E137" s="22" t="s">
        <v>433</v>
      </c>
      <c r="F137" s="22" t="s">
        <v>318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40">
        <f t="shared" si="5"/>
        <v>0</v>
      </c>
    </row>
    <row r="138" spans="1:12" x14ac:dyDescent="0.25">
      <c r="A138" s="118">
        <v>137</v>
      </c>
      <c r="B138" s="22" t="s">
        <v>434</v>
      </c>
      <c r="C138" s="22">
        <v>303734756</v>
      </c>
      <c r="D138" s="22">
        <v>50405</v>
      </c>
      <c r="E138" s="74" t="s">
        <v>435</v>
      </c>
      <c r="F138" s="22" t="s">
        <v>82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40">
        <f t="shared" si="5"/>
        <v>0</v>
      </c>
    </row>
    <row r="139" spans="1:12" x14ac:dyDescent="0.25">
      <c r="A139" s="22">
        <v>138</v>
      </c>
      <c r="B139" s="22" t="s">
        <v>436</v>
      </c>
      <c r="C139" s="22">
        <v>305609102</v>
      </c>
      <c r="D139" s="22">
        <v>6331</v>
      </c>
      <c r="E139" s="74" t="s">
        <v>437</v>
      </c>
      <c r="F139" s="22" t="s">
        <v>62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40">
        <f t="shared" si="5"/>
        <v>0</v>
      </c>
    </row>
    <row r="140" spans="1:12" x14ac:dyDescent="0.25">
      <c r="A140" s="118">
        <v>139</v>
      </c>
      <c r="B140" s="22" t="s">
        <v>438</v>
      </c>
      <c r="C140" s="22">
        <v>610015289</v>
      </c>
      <c r="D140" s="22">
        <v>9428</v>
      </c>
      <c r="E140" s="22" t="s">
        <v>404</v>
      </c>
      <c r="F140" s="22" t="s">
        <v>318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40">
        <f t="shared" si="5"/>
        <v>0</v>
      </c>
    </row>
    <row r="141" spans="1:12" x14ac:dyDescent="0.25">
      <c r="A141" s="22">
        <v>140</v>
      </c>
      <c r="B141" s="22" t="s">
        <v>439</v>
      </c>
      <c r="C141" s="22">
        <v>303708818</v>
      </c>
      <c r="D141" s="22">
        <v>42248</v>
      </c>
      <c r="E141" s="22" t="s">
        <v>441</v>
      </c>
      <c r="F141" s="22" t="s">
        <v>76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40">
        <f t="shared" si="5"/>
        <v>0</v>
      </c>
    </row>
    <row r="142" spans="1:12" x14ac:dyDescent="0.25">
      <c r="A142" s="118">
        <v>141</v>
      </c>
      <c r="B142" s="22" t="s">
        <v>442</v>
      </c>
      <c r="C142" s="22">
        <v>604302571</v>
      </c>
      <c r="D142" s="22">
        <v>33560</v>
      </c>
      <c r="E142" s="22" t="s">
        <v>440</v>
      </c>
      <c r="F142" s="22" t="s">
        <v>76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40">
        <f t="shared" si="5"/>
        <v>0</v>
      </c>
    </row>
    <row r="143" spans="1:12" x14ac:dyDescent="0.25">
      <c r="A143" s="22">
        <v>142</v>
      </c>
      <c r="B143" s="22" t="s">
        <v>443</v>
      </c>
      <c r="C143" s="22">
        <v>604309411</v>
      </c>
      <c r="D143" s="22">
        <v>26933</v>
      </c>
      <c r="E143" s="22" t="s">
        <v>444</v>
      </c>
      <c r="F143" s="22" t="s">
        <v>60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40">
        <f t="shared" si="5"/>
        <v>0</v>
      </c>
    </row>
    <row r="144" spans="1:12" x14ac:dyDescent="0.25">
      <c r="A144" s="118">
        <v>143</v>
      </c>
      <c r="B144" s="22" t="s">
        <v>445</v>
      </c>
      <c r="C144" s="22">
        <v>3000055041</v>
      </c>
      <c r="D144" s="22">
        <v>13680</v>
      </c>
      <c r="E144" s="22" t="s">
        <v>446</v>
      </c>
      <c r="F144" s="22" t="s">
        <v>69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40">
        <f t="shared" si="5"/>
        <v>0</v>
      </c>
    </row>
    <row r="145" spans="1:12" x14ac:dyDescent="0.25">
      <c r="A145" s="22">
        <v>144</v>
      </c>
      <c r="B145" s="22" t="s">
        <v>447</v>
      </c>
      <c r="C145" s="22">
        <v>106328444</v>
      </c>
      <c r="D145" s="22">
        <v>13241</v>
      </c>
      <c r="E145" s="22" t="s">
        <v>448</v>
      </c>
      <c r="F145" s="22" t="s">
        <v>60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40">
        <f t="shared" si="5"/>
        <v>0</v>
      </c>
    </row>
    <row r="146" spans="1:12" x14ac:dyDescent="0.25">
      <c r="A146" s="118">
        <v>145</v>
      </c>
      <c r="B146" s="22" t="s">
        <v>449</v>
      </c>
      <c r="C146" s="22">
        <v>608027588</v>
      </c>
      <c r="D146" s="22">
        <v>107617</v>
      </c>
      <c r="E146" s="22" t="s">
        <v>450</v>
      </c>
      <c r="F146" s="22" t="s">
        <v>60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40">
        <f t="shared" si="5"/>
        <v>0</v>
      </c>
    </row>
    <row r="147" spans="1:12" x14ac:dyDescent="0.25">
      <c r="A147" s="22">
        <v>146</v>
      </c>
      <c r="B147" s="22" t="s">
        <v>451</v>
      </c>
      <c r="C147" s="22">
        <v>500030358</v>
      </c>
      <c r="D147" s="22">
        <v>107617</v>
      </c>
      <c r="E147" s="22" t="s">
        <v>452</v>
      </c>
      <c r="F147" s="22" t="s">
        <v>76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40">
        <f t="shared" si="5"/>
        <v>0</v>
      </c>
    </row>
    <row r="148" spans="1:12" x14ac:dyDescent="0.25">
      <c r="A148" s="118">
        <v>147</v>
      </c>
      <c r="B148" s="22" t="s">
        <v>453</v>
      </c>
      <c r="C148" s="22">
        <v>305223201</v>
      </c>
      <c r="D148" s="22">
        <v>24308</v>
      </c>
      <c r="E148" s="22" t="s">
        <v>303</v>
      </c>
      <c r="F148" s="22" t="s">
        <v>62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40">
        <f t="shared" si="5"/>
        <v>0</v>
      </c>
    </row>
    <row r="149" spans="1:12" x14ac:dyDescent="0.25">
      <c r="A149" s="22">
        <v>148</v>
      </c>
      <c r="B149" s="22" t="s">
        <v>454</v>
      </c>
      <c r="C149" s="22">
        <v>300028143</v>
      </c>
      <c r="D149" s="22">
        <v>95713</v>
      </c>
      <c r="E149" s="22" t="s">
        <v>455</v>
      </c>
      <c r="F149" s="22" t="s">
        <v>76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40">
        <f t="shared" si="5"/>
        <v>0</v>
      </c>
    </row>
    <row r="150" spans="1:12" x14ac:dyDescent="0.25">
      <c r="A150" s="118">
        <v>149</v>
      </c>
      <c r="B150" s="22" t="s">
        <v>456</v>
      </c>
      <c r="C150" s="22">
        <v>300047176</v>
      </c>
      <c r="D150" s="22">
        <v>34079</v>
      </c>
      <c r="E150" s="22" t="s">
        <v>457</v>
      </c>
      <c r="F150" s="22" t="s">
        <v>76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40">
        <f t="shared" si="5"/>
        <v>0</v>
      </c>
    </row>
    <row r="151" spans="1:12" x14ac:dyDescent="0.25">
      <c r="A151" s="22">
        <v>150</v>
      </c>
      <c r="B151" s="26" t="s">
        <v>458</v>
      </c>
      <c r="C151" s="26">
        <v>300122477</v>
      </c>
      <c r="D151" s="26">
        <v>17027</v>
      </c>
      <c r="E151" s="26" t="s">
        <v>459</v>
      </c>
      <c r="F151" s="26" t="s">
        <v>60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40">
        <f t="shared" si="5"/>
        <v>0</v>
      </c>
    </row>
    <row r="152" spans="1:12" x14ac:dyDescent="0.25">
      <c r="A152" s="118">
        <v>151</v>
      </c>
      <c r="B152" s="22" t="s">
        <v>460</v>
      </c>
      <c r="C152" s="22">
        <v>614778218</v>
      </c>
      <c r="D152" s="22">
        <v>80563</v>
      </c>
      <c r="E152" s="22" t="s">
        <v>461</v>
      </c>
      <c r="F152" s="22" t="s">
        <v>76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40">
        <f t="shared" si="5"/>
        <v>0</v>
      </c>
    </row>
    <row r="153" spans="1:12" x14ac:dyDescent="0.25">
      <c r="A153" s="22">
        <v>152</v>
      </c>
      <c r="B153" s="22" t="s">
        <v>462</v>
      </c>
      <c r="C153" s="22">
        <v>603530188</v>
      </c>
      <c r="D153" s="22">
        <v>32148</v>
      </c>
      <c r="E153" s="22" t="s">
        <v>463</v>
      </c>
      <c r="F153" s="22" t="s">
        <v>82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40">
        <f t="shared" si="5"/>
        <v>0</v>
      </c>
    </row>
    <row r="154" spans="1:12" x14ac:dyDescent="0.25">
      <c r="A154" s="118">
        <v>153</v>
      </c>
      <c r="B154" s="22" t="s">
        <v>464</v>
      </c>
      <c r="C154" s="22">
        <v>604865663</v>
      </c>
      <c r="D154" s="22">
        <v>55054</v>
      </c>
      <c r="E154" s="22" t="s">
        <v>446</v>
      </c>
      <c r="F154" s="22" t="s">
        <v>82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40">
        <f t="shared" si="5"/>
        <v>0</v>
      </c>
    </row>
    <row r="155" spans="1:12" x14ac:dyDescent="0.25">
      <c r="A155" s="22">
        <v>154</v>
      </c>
      <c r="B155" s="22" t="s">
        <v>465</v>
      </c>
      <c r="C155" s="22">
        <v>605984826</v>
      </c>
      <c r="D155" s="22">
        <v>138901</v>
      </c>
      <c r="E155" s="22" t="s">
        <v>466</v>
      </c>
      <c r="F155" s="22" t="s">
        <v>60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40">
        <f t="shared" si="5"/>
        <v>0</v>
      </c>
    </row>
    <row r="156" spans="1:12" x14ac:dyDescent="0.25">
      <c r="A156" s="118">
        <v>155</v>
      </c>
      <c r="B156" s="22" t="s">
        <v>467</v>
      </c>
      <c r="C156" s="22">
        <v>610105199</v>
      </c>
      <c r="D156" s="22">
        <v>16752</v>
      </c>
      <c r="E156" s="22" t="s">
        <v>468</v>
      </c>
      <c r="F156" s="22" t="s">
        <v>65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40">
        <f t="shared" si="5"/>
        <v>0</v>
      </c>
    </row>
    <row r="157" spans="1:12" x14ac:dyDescent="0.25">
      <c r="A157" s="22">
        <v>156</v>
      </c>
      <c r="B157" s="22" t="s">
        <v>469</v>
      </c>
      <c r="C157" s="22">
        <v>606906850</v>
      </c>
      <c r="D157" s="22">
        <v>4250</v>
      </c>
      <c r="E157" s="22" t="s">
        <v>332</v>
      </c>
      <c r="F157" s="22" t="s">
        <v>69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40">
        <f t="shared" si="5"/>
        <v>0</v>
      </c>
    </row>
    <row r="158" spans="1:12" x14ac:dyDescent="0.25">
      <c r="A158" s="118">
        <v>157</v>
      </c>
      <c r="B158" s="22" t="s">
        <v>470</v>
      </c>
      <c r="C158" s="22">
        <v>303166197</v>
      </c>
      <c r="D158" s="22">
        <v>72455</v>
      </c>
      <c r="E158" s="22" t="s">
        <v>320</v>
      </c>
      <c r="F158" s="22" t="s">
        <v>76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40">
        <f t="shared" si="5"/>
        <v>0</v>
      </c>
    </row>
    <row r="159" spans="1:12" x14ac:dyDescent="0.25">
      <c r="A159" s="22">
        <v>158</v>
      </c>
      <c r="B159" s="22" t="s">
        <v>471</v>
      </c>
      <c r="C159" s="22">
        <v>615895385</v>
      </c>
      <c r="D159" s="22">
        <v>1737</v>
      </c>
      <c r="E159" s="22" t="s">
        <v>472</v>
      </c>
      <c r="F159" s="22" t="s">
        <v>137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40">
        <f t="shared" si="5"/>
        <v>0</v>
      </c>
    </row>
    <row r="160" spans="1:12" x14ac:dyDescent="0.25">
      <c r="A160" s="118">
        <v>159</v>
      </c>
      <c r="B160" s="22" t="s">
        <v>473</v>
      </c>
      <c r="C160" s="22">
        <v>605093890</v>
      </c>
      <c r="D160" s="22">
        <v>51914</v>
      </c>
      <c r="E160" s="22" t="s">
        <v>474</v>
      </c>
      <c r="F160" s="22" t="s">
        <v>62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40">
        <f t="shared" si="5"/>
        <v>0</v>
      </c>
    </row>
    <row r="161" spans="1:13" x14ac:dyDescent="0.25">
      <c r="A161" s="22">
        <v>160</v>
      </c>
      <c r="B161" s="22" t="s">
        <v>475</v>
      </c>
      <c r="C161" s="22">
        <v>303730394</v>
      </c>
      <c r="D161" s="22">
        <v>48515</v>
      </c>
      <c r="E161" s="22" t="s">
        <v>404</v>
      </c>
      <c r="F161" s="22" t="s">
        <v>82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40">
        <f t="shared" si="5"/>
        <v>0</v>
      </c>
    </row>
    <row r="162" spans="1:13" x14ac:dyDescent="0.25">
      <c r="A162" s="118">
        <v>161</v>
      </c>
      <c r="B162" s="22" t="s">
        <v>476</v>
      </c>
      <c r="C162" s="22">
        <v>606750192</v>
      </c>
      <c r="D162" s="26">
        <v>15712</v>
      </c>
      <c r="E162" s="22" t="s">
        <v>477</v>
      </c>
      <c r="F162" s="22" t="s">
        <v>76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40">
        <f t="shared" si="5"/>
        <v>0</v>
      </c>
    </row>
    <row r="163" spans="1:13" x14ac:dyDescent="0.25">
      <c r="A163" s="22">
        <v>162</v>
      </c>
      <c r="B163" s="22" t="s">
        <v>478</v>
      </c>
      <c r="C163" s="22">
        <v>305742267</v>
      </c>
      <c r="D163" s="22">
        <v>60251</v>
      </c>
      <c r="E163" s="22" t="s">
        <v>299</v>
      </c>
      <c r="F163" s="22" t="s">
        <v>76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40">
        <f t="shared" ref="L163:L194" si="6">SUM(G163:I163)</f>
        <v>0</v>
      </c>
    </row>
    <row r="164" spans="1:13" x14ac:dyDescent="0.25">
      <c r="A164" s="118">
        <v>163</v>
      </c>
      <c r="B164" s="22" t="s">
        <v>479</v>
      </c>
      <c r="C164" s="22">
        <v>604286558</v>
      </c>
      <c r="D164" s="22">
        <v>41494</v>
      </c>
      <c r="E164" s="22" t="s">
        <v>480</v>
      </c>
      <c r="F164" s="22" t="s">
        <v>60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40">
        <f t="shared" si="6"/>
        <v>0</v>
      </c>
    </row>
    <row r="165" spans="1:13" x14ac:dyDescent="0.25">
      <c r="A165" s="22">
        <v>164</v>
      </c>
      <c r="B165" s="22" t="s">
        <v>481</v>
      </c>
      <c r="C165" s="22">
        <v>113111718</v>
      </c>
      <c r="D165" s="22">
        <v>131623</v>
      </c>
      <c r="E165" s="22" t="s">
        <v>482</v>
      </c>
      <c r="F165" s="22" t="s">
        <v>60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40">
        <f t="shared" si="6"/>
        <v>0</v>
      </c>
    </row>
    <row r="166" spans="1:13" x14ac:dyDescent="0.25">
      <c r="A166" s="118">
        <v>165</v>
      </c>
      <c r="B166" s="22" t="s">
        <v>483</v>
      </c>
      <c r="C166" s="22">
        <v>601250745</v>
      </c>
      <c r="D166" s="22">
        <v>7476</v>
      </c>
      <c r="E166" s="22" t="s">
        <v>484</v>
      </c>
      <c r="F166" s="22" t="s">
        <v>65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40">
        <f t="shared" si="6"/>
        <v>0</v>
      </c>
    </row>
    <row r="167" spans="1:13" x14ac:dyDescent="0.25">
      <c r="A167" s="22">
        <v>166</v>
      </c>
      <c r="B167" s="22" t="s">
        <v>485</v>
      </c>
      <c r="C167" s="22">
        <v>6003795420</v>
      </c>
      <c r="D167" s="22">
        <v>17645</v>
      </c>
      <c r="E167" s="22" t="s">
        <v>486</v>
      </c>
      <c r="F167" s="22" t="s">
        <v>60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40">
        <f t="shared" si="6"/>
        <v>0</v>
      </c>
    </row>
    <row r="168" spans="1:13" x14ac:dyDescent="0.25">
      <c r="A168" s="118">
        <v>167</v>
      </c>
      <c r="B168" s="22" t="s">
        <v>488</v>
      </c>
      <c r="C168" s="22">
        <v>609633159</v>
      </c>
      <c r="D168" s="22">
        <v>28068</v>
      </c>
      <c r="E168" s="22" t="s">
        <v>487</v>
      </c>
      <c r="F168" s="22" t="s">
        <v>76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40">
        <f t="shared" si="6"/>
        <v>0</v>
      </c>
    </row>
    <row r="169" spans="1:13" x14ac:dyDescent="0.25">
      <c r="A169" s="22">
        <v>168</v>
      </c>
      <c r="B169" s="22" t="s">
        <v>489</v>
      </c>
      <c r="C169" s="22">
        <v>301531012</v>
      </c>
      <c r="D169" s="22">
        <v>16761</v>
      </c>
      <c r="E169" s="22" t="s">
        <v>468</v>
      </c>
      <c r="F169" s="22" t="s">
        <v>65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40">
        <f t="shared" si="6"/>
        <v>0</v>
      </c>
    </row>
    <row r="170" spans="1:13" x14ac:dyDescent="0.25">
      <c r="A170" s="118">
        <v>169</v>
      </c>
      <c r="B170" s="22" t="s">
        <v>490</v>
      </c>
      <c r="C170" s="22">
        <v>304751460</v>
      </c>
      <c r="D170" s="22">
        <v>65567</v>
      </c>
      <c r="E170" s="22" t="s">
        <v>491</v>
      </c>
      <c r="F170" s="22" t="s">
        <v>60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40">
        <f t="shared" si="6"/>
        <v>0</v>
      </c>
    </row>
    <row r="171" spans="1:13" x14ac:dyDescent="0.25">
      <c r="A171" s="22">
        <v>170</v>
      </c>
      <c r="B171" s="22" t="s">
        <v>492</v>
      </c>
      <c r="C171" s="22">
        <v>604315139</v>
      </c>
      <c r="D171" s="22">
        <v>8347</v>
      </c>
      <c r="E171" s="22" t="s">
        <v>493</v>
      </c>
      <c r="F171" s="22" t="s">
        <v>65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40">
        <f t="shared" si="6"/>
        <v>0</v>
      </c>
    </row>
    <row r="172" spans="1:13" x14ac:dyDescent="0.25">
      <c r="A172" s="118">
        <v>171</v>
      </c>
      <c r="B172" s="22" t="s">
        <v>494</v>
      </c>
      <c r="C172" s="22">
        <v>605490790</v>
      </c>
      <c r="D172" s="22">
        <v>7750</v>
      </c>
      <c r="E172" s="22" t="s">
        <v>495</v>
      </c>
      <c r="F172" s="22" t="s">
        <v>137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48">
        <f t="shared" si="6"/>
        <v>0</v>
      </c>
      <c r="M172" s="25"/>
    </row>
    <row r="173" spans="1:13" x14ac:dyDescent="0.25">
      <c r="A173" s="22">
        <v>172</v>
      </c>
      <c r="B173" s="22" t="s">
        <v>496</v>
      </c>
      <c r="C173" s="22">
        <v>301644570</v>
      </c>
      <c r="D173" s="22">
        <v>41518</v>
      </c>
      <c r="E173" s="22" t="s">
        <v>497</v>
      </c>
      <c r="F173" s="22" t="s">
        <v>62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40">
        <f t="shared" si="6"/>
        <v>0</v>
      </c>
    </row>
    <row r="174" spans="1:13" x14ac:dyDescent="0.25">
      <c r="A174" s="118">
        <v>173</v>
      </c>
      <c r="B174" s="22" t="s">
        <v>498</v>
      </c>
      <c r="C174" s="22">
        <v>606888950</v>
      </c>
      <c r="D174" s="22">
        <v>98617</v>
      </c>
      <c r="E174" s="22" t="s">
        <v>499</v>
      </c>
      <c r="F174" s="22" t="s">
        <v>60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40">
        <f t="shared" si="6"/>
        <v>0</v>
      </c>
    </row>
    <row r="175" spans="1:13" x14ac:dyDescent="0.25">
      <c r="A175" s="22">
        <v>174</v>
      </c>
      <c r="B175" s="22" t="s">
        <v>500</v>
      </c>
      <c r="C175" s="22">
        <v>606540997</v>
      </c>
      <c r="D175" s="22">
        <v>4152</v>
      </c>
      <c r="E175" s="22" t="s">
        <v>324</v>
      </c>
      <c r="F175" s="22" t="s">
        <v>137</v>
      </c>
      <c r="G175" s="116">
        <v>0</v>
      </c>
      <c r="H175" s="116">
        <v>0</v>
      </c>
      <c r="I175" s="116">
        <v>0</v>
      </c>
      <c r="J175" s="25">
        <v>0</v>
      </c>
      <c r="K175" s="26">
        <v>0</v>
      </c>
      <c r="L175" s="40">
        <f t="shared" si="6"/>
        <v>0</v>
      </c>
    </row>
    <row r="176" spans="1:13" x14ac:dyDescent="0.25">
      <c r="A176" s="118">
        <v>175</v>
      </c>
      <c r="B176" s="22" t="s">
        <v>501</v>
      </c>
      <c r="C176" s="22">
        <v>300045022</v>
      </c>
      <c r="D176" s="22" t="s">
        <v>49</v>
      </c>
      <c r="E176" s="22" t="s">
        <v>49</v>
      </c>
      <c r="F176" s="22" t="s">
        <v>60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40">
        <f t="shared" si="6"/>
        <v>0</v>
      </c>
    </row>
    <row r="177" spans="1:12" x14ac:dyDescent="0.25">
      <c r="A177" s="22">
        <v>176</v>
      </c>
      <c r="B177" s="22" t="s">
        <v>502</v>
      </c>
      <c r="C177" s="22">
        <v>608591052</v>
      </c>
      <c r="D177" s="22">
        <v>5087</v>
      </c>
      <c r="E177" s="22"/>
      <c r="F177" s="22"/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40">
        <f t="shared" si="6"/>
        <v>0</v>
      </c>
    </row>
    <row r="178" spans="1:12" x14ac:dyDescent="0.25">
      <c r="A178" s="118">
        <v>177</v>
      </c>
      <c r="B178" s="22" t="s">
        <v>503</v>
      </c>
      <c r="C178" s="22">
        <v>6059213240</v>
      </c>
      <c r="D178" s="22">
        <v>4856</v>
      </c>
      <c r="E178" s="22" t="s">
        <v>504</v>
      </c>
      <c r="F178" s="22" t="s">
        <v>76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40">
        <f t="shared" si="6"/>
        <v>0</v>
      </c>
    </row>
    <row r="179" spans="1:12" x14ac:dyDescent="0.25">
      <c r="A179" s="22">
        <v>178</v>
      </c>
      <c r="B179" s="22" t="s">
        <v>505</v>
      </c>
      <c r="C179" s="22">
        <v>601323902</v>
      </c>
      <c r="D179" s="22">
        <v>30345</v>
      </c>
      <c r="E179" s="22" t="s">
        <v>330</v>
      </c>
      <c r="F179" s="22" t="s">
        <v>62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40">
        <f t="shared" si="6"/>
        <v>0</v>
      </c>
    </row>
    <row r="180" spans="1:12" x14ac:dyDescent="0.25">
      <c r="A180" s="118">
        <v>179</v>
      </c>
      <c r="B180" s="22" t="s">
        <v>506</v>
      </c>
      <c r="C180" s="22">
        <v>306589938</v>
      </c>
      <c r="D180" s="22">
        <v>8365</v>
      </c>
      <c r="E180" s="22" t="s">
        <v>507</v>
      </c>
      <c r="F180" s="22" t="s">
        <v>137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40">
        <f t="shared" si="6"/>
        <v>0</v>
      </c>
    </row>
    <row r="181" spans="1:12" x14ac:dyDescent="0.25">
      <c r="A181" s="22">
        <v>180</v>
      </c>
      <c r="B181" s="22" t="s">
        <v>508</v>
      </c>
      <c r="C181" s="22">
        <v>610179552</v>
      </c>
      <c r="D181" s="22">
        <v>18238</v>
      </c>
      <c r="E181" s="22" t="s">
        <v>509</v>
      </c>
      <c r="F181" s="22" t="s">
        <v>60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40">
        <f t="shared" si="6"/>
        <v>0</v>
      </c>
    </row>
    <row r="182" spans="1:12" x14ac:dyDescent="0.25">
      <c r="A182" s="118">
        <v>181</v>
      </c>
      <c r="B182" s="22" t="s">
        <v>510</v>
      </c>
      <c r="C182" s="22">
        <v>600255699</v>
      </c>
      <c r="D182" s="22">
        <v>43455</v>
      </c>
      <c r="E182" s="22" t="s">
        <v>511</v>
      </c>
      <c r="F182" s="22" t="s">
        <v>60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40">
        <f t="shared" si="6"/>
        <v>0</v>
      </c>
    </row>
    <row r="183" spans="1:12" x14ac:dyDescent="0.25">
      <c r="A183" s="22">
        <v>182</v>
      </c>
      <c r="B183" s="22" t="s">
        <v>513</v>
      </c>
      <c r="C183" s="22">
        <v>605912862</v>
      </c>
      <c r="D183" s="22">
        <v>318</v>
      </c>
      <c r="E183" s="22" t="s">
        <v>512</v>
      </c>
      <c r="F183" s="22" t="s">
        <v>514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40">
        <f t="shared" si="6"/>
        <v>0</v>
      </c>
    </row>
    <row r="184" spans="1:12" x14ac:dyDescent="0.25">
      <c r="A184" s="118">
        <v>183</v>
      </c>
      <c r="B184" s="22" t="s">
        <v>515</v>
      </c>
      <c r="C184" s="22">
        <v>300203181</v>
      </c>
      <c r="D184" s="22">
        <v>105186</v>
      </c>
      <c r="E184" s="22" t="s">
        <v>516</v>
      </c>
      <c r="F184" s="22" t="s">
        <v>76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40">
        <f t="shared" si="6"/>
        <v>0</v>
      </c>
    </row>
    <row r="185" spans="1:12" x14ac:dyDescent="0.25">
      <c r="A185" s="22">
        <v>184</v>
      </c>
      <c r="B185" s="22" t="s">
        <v>517</v>
      </c>
      <c r="C185" s="22">
        <v>500177714</v>
      </c>
      <c r="D185" s="22">
        <v>61253</v>
      </c>
      <c r="E185" s="22" t="s">
        <v>322</v>
      </c>
      <c r="F185" s="22" t="s">
        <v>76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40">
        <f t="shared" si="6"/>
        <v>0</v>
      </c>
    </row>
    <row r="186" spans="1:12" x14ac:dyDescent="0.25">
      <c r="A186" s="118">
        <v>185</v>
      </c>
      <c r="B186" s="22" t="s">
        <v>518</v>
      </c>
      <c r="C186" s="22">
        <v>608149464</v>
      </c>
      <c r="D186" s="22" t="s">
        <v>49</v>
      </c>
      <c r="E186" s="22" t="s">
        <v>49</v>
      </c>
      <c r="F186" s="22" t="s">
        <v>64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40">
        <f t="shared" si="6"/>
        <v>0</v>
      </c>
    </row>
    <row r="187" spans="1:12" x14ac:dyDescent="0.25">
      <c r="A187" s="22">
        <v>186</v>
      </c>
      <c r="B187" s="22" t="s">
        <v>519</v>
      </c>
      <c r="C187" s="22">
        <v>601858387</v>
      </c>
      <c r="D187" s="22" t="s">
        <v>49</v>
      </c>
      <c r="E187" s="22" t="s">
        <v>49</v>
      </c>
      <c r="F187" s="22" t="s">
        <v>65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40">
        <f t="shared" si="6"/>
        <v>0</v>
      </c>
    </row>
    <row r="188" spans="1:12" x14ac:dyDescent="0.25">
      <c r="A188" s="118">
        <v>187</v>
      </c>
      <c r="B188" s="22" t="s">
        <v>520</v>
      </c>
      <c r="C188" s="22">
        <v>609368299</v>
      </c>
      <c r="D188" s="22">
        <v>1649</v>
      </c>
      <c r="E188" s="22" t="s">
        <v>521</v>
      </c>
      <c r="F188" s="22" t="s">
        <v>82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40">
        <f t="shared" si="6"/>
        <v>0</v>
      </c>
    </row>
    <row r="189" spans="1:12" x14ac:dyDescent="0.25">
      <c r="A189" s="22">
        <v>188</v>
      </c>
      <c r="B189" s="22" t="s">
        <v>522</v>
      </c>
      <c r="C189" s="22">
        <v>300086104</v>
      </c>
      <c r="D189" s="22">
        <v>51291</v>
      </c>
      <c r="E189" s="22" t="s">
        <v>516</v>
      </c>
      <c r="F189" s="22" t="s">
        <v>82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40">
        <f t="shared" si="6"/>
        <v>0</v>
      </c>
    </row>
    <row r="190" spans="1:12" x14ac:dyDescent="0.25">
      <c r="A190" s="118">
        <v>189</v>
      </c>
      <c r="B190" s="22" t="s">
        <v>523</v>
      </c>
      <c r="C190" s="22">
        <v>500040647</v>
      </c>
      <c r="D190" s="22">
        <v>20930</v>
      </c>
      <c r="E190" s="22" t="s">
        <v>376</v>
      </c>
      <c r="F190" s="22" t="s">
        <v>82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40">
        <f t="shared" si="6"/>
        <v>0</v>
      </c>
    </row>
    <row r="191" spans="1:12" x14ac:dyDescent="0.25">
      <c r="A191" s="22">
        <v>190</v>
      </c>
      <c r="B191" s="22" t="s">
        <v>524</v>
      </c>
      <c r="C191" s="22">
        <v>304018936</v>
      </c>
      <c r="D191" s="22">
        <v>44046</v>
      </c>
      <c r="E191" s="22" t="s">
        <v>525</v>
      </c>
      <c r="F191" s="22" t="s">
        <v>82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40">
        <f t="shared" si="6"/>
        <v>0</v>
      </c>
    </row>
    <row r="192" spans="1:12" x14ac:dyDescent="0.25">
      <c r="A192" s="118">
        <v>191</v>
      </c>
      <c r="B192" s="22" t="s">
        <v>526</v>
      </c>
      <c r="C192" s="22">
        <v>61492102</v>
      </c>
      <c r="D192" s="22">
        <v>21838</v>
      </c>
      <c r="E192" s="22" t="s">
        <v>527</v>
      </c>
      <c r="F192" s="22" t="s">
        <v>65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40">
        <f t="shared" si="6"/>
        <v>0</v>
      </c>
    </row>
    <row r="193" spans="1:12" x14ac:dyDescent="0.25">
      <c r="A193" s="22">
        <v>192</v>
      </c>
      <c r="B193" s="22" t="s">
        <v>528</v>
      </c>
      <c r="C193" s="22">
        <v>609670059</v>
      </c>
      <c r="D193" s="22">
        <v>100916</v>
      </c>
      <c r="E193" s="22" t="s">
        <v>330</v>
      </c>
      <c r="F193" s="22" t="s">
        <v>76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40">
        <f t="shared" si="6"/>
        <v>0</v>
      </c>
    </row>
    <row r="194" spans="1:12" x14ac:dyDescent="0.25">
      <c r="A194" s="118">
        <v>193</v>
      </c>
      <c r="B194" s="22" t="s">
        <v>529</v>
      </c>
      <c r="C194" s="22">
        <v>606570507</v>
      </c>
      <c r="D194" s="22">
        <v>1514</v>
      </c>
      <c r="E194" s="22" t="s">
        <v>353</v>
      </c>
      <c r="F194" s="22" t="s">
        <v>46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40">
        <f t="shared" si="6"/>
        <v>0</v>
      </c>
    </row>
    <row r="195" spans="1:12" x14ac:dyDescent="0.25">
      <c r="A195" s="22">
        <v>194</v>
      </c>
      <c r="B195" s="22" t="s">
        <v>530</v>
      </c>
      <c r="C195" s="22">
        <v>10859879</v>
      </c>
      <c r="D195" s="22">
        <v>60778</v>
      </c>
      <c r="E195" s="22" t="s">
        <v>531</v>
      </c>
      <c r="F195" s="26" t="s">
        <v>62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40">
        <f t="shared" ref="L195:L228" si="7">SUM(G195:I195)</f>
        <v>0</v>
      </c>
    </row>
    <row r="196" spans="1:12" x14ac:dyDescent="0.25">
      <c r="A196" s="118">
        <v>195</v>
      </c>
      <c r="B196" s="22" t="s">
        <v>532</v>
      </c>
      <c r="C196" s="22">
        <v>616593576</v>
      </c>
      <c r="D196" s="22">
        <v>3624</v>
      </c>
      <c r="E196" s="22" t="s">
        <v>457</v>
      </c>
      <c r="F196" s="22" t="s">
        <v>60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40">
        <f t="shared" si="7"/>
        <v>0</v>
      </c>
    </row>
    <row r="197" spans="1:12" x14ac:dyDescent="0.25">
      <c r="A197" s="22">
        <v>196</v>
      </c>
      <c r="B197" s="22" t="s">
        <v>533</v>
      </c>
      <c r="C197" s="22">
        <v>304498721</v>
      </c>
      <c r="D197" s="22">
        <v>10882</v>
      </c>
      <c r="E197" s="22" t="s">
        <v>534</v>
      </c>
      <c r="F197" s="22" t="s">
        <v>65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40">
        <f t="shared" si="7"/>
        <v>0</v>
      </c>
    </row>
    <row r="198" spans="1:12" x14ac:dyDescent="0.25">
      <c r="A198" s="118">
        <v>197</v>
      </c>
      <c r="B198" s="22" t="s">
        <v>535</v>
      </c>
      <c r="C198" s="22">
        <v>100000001</v>
      </c>
      <c r="D198" s="22">
        <v>762</v>
      </c>
      <c r="E198" s="22" t="s">
        <v>536</v>
      </c>
      <c r="F198" s="22" t="s">
        <v>82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40">
        <f t="shared" si="7"/>
        <v>0</v>
      </c>
    </row>
    <row r="199" spans="1:12" x14ac:dyDescent="0.25">
      <c r="A199" s="22">
        <v>198</v>
      </c>
      <c r="B199" s="22" t="s">
        <v>539</v>
      </c>
      <c r="C199" s="22">
        <v>302015704</v>
      </c>
      <c r="D199" s="22">
        <v>152</v>
      </c>
      <c r="E199" s="22" t="s">
        <v>537</v>
      </c>
      <c r="F199" s="22" t="s">
        <v>538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40">
        <f t="shared" si="7"/>
        <v>0</v>
      </c>
    </row>
    <row r="200" spans="1:12" x14ac:dyDescent="0.25">
      <c r="A200" s="118">
        <v>199</v>
      </c>
      <c r="B200" s="22" t="s">
        <v>540</v>
      </c>
      <c r="C200" s="22">
        <v>603334007</v>
      </c>
      <c r="D200" s="22">
        <v>1949</v>
      </c>
      <c r="E200" s="22" t="s">
        <v>541</v>
      </c>
      <c r="F200" s="22" t="s">
        <v>56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40">
        <f t="shared" si="7"/>
        <v>0</v>
      </c>
    </row>
    <row r="201" spans="1:12" x14ac:dyDescent="0.25">
      <c r="A201" s="22">
        <v>200</v>
      </c>
      <c r="B201" s="22" t="s">
        <v>542</v>
      </c>
      <c r="C201" s="22">
        <v>609758957</v>
      </c>
      <c r="D201" s="22">
        <v>33103</v>
      </c>
      <c r="E201" s="22" t="s">
        <v>543</v>
      </c>
      <c r="F201" s="22" t="s">
        <v>76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40">
        <f t="shared" si="7"/>
        <v>0</v>
      </c>
    </row>
    <row r="202" spans="1:12" x14ac:dyDescent="0.25">
      <c r="A202" s="118">
        <v>201</v>
      </c>
      <c r="B202" s="22" t="s">
        <v>544</v>
      </c>
      <c r="C202" s="22">
        <v>60895233</v>
      </c>
      <c r="D202" s="22">
        <v>470</v>
      </c>
      <c r="E202" s="22" t="s">
        <v>545</v>
      </c>
      <c r="F202" s="22" t="s">
        <v>137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40">
        <f t="shared" si="7"/>
        <v>0</v>
      </c>
    </row>
    <row r="203" spans="1:12" x14ac:dyDescent="0.25">
      <c r="A203" s="22">
        <v>202</v>
      </c>
      <c r="B203" s="22" t="s">
        <v>546</v>
      </c>
      <c r="C203" s="22">
        <v>300034312</v>
      </c>
      <c r="D203" s="22">
        <v>147820</v>
      </c>
      <c r="E203" s="22" t="s">
        <v>547</v>
      </c>
      <c r="F203" s="22" t="s">
        <v>60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40">
        <f t="shared" si="7"/>
        <v>0</v>
      </c>
    </row>
    <row r="204" spans="1:12" x14ac:dyDescent="0.25">
      <c r="A204" s="118">
        <v>203</v>
      </c>
      <c r="B204" s="22" t="s">
        <v>550</v>
      </c>
      <c r="C204" s="22">
        <v>30048500</v>
      </c>
      <c r="D204" s="22">
        <v>19996</v>
      </c>
      <c r="E204" s="22" t="s">
        <v>551</v>
      </c>
      <c r="F204" s="22" t="s">
        <v>76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40">
        <f t="shared" si="7"/>
        <v>0</v>
      </c>
    </row>
    <row r="205" spans="1:12" x14ac:dyDescent="0.25">
      <c r="A205" s="22">
        <v>204</v>
      </c>
      <c r="B205" s="22" t="s">
        <v>552</v>
      </c>
      <c r="C205" s="22">
        <v>500044520</v>
      </c>
      <c r="D205" s="22">
        <v>26376</v>
      </c>
      <c r="E205" s="22" t="s">
        <v>553</v>
      </c>
      <c r="F205" s="22" t="s">
        <v>82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40">
        <f t="shared" si="7"/>
        <v>0</v>
      </c>
    </row>
    <row r="206" spans="1:12" x14ac:dyDescent="0.25">
      <c r="A206" s="118">
        <v>205</v>
      </c>
      <c r="B206" s="22" t="s">
        <v>554</v>
      </c>
      <c r="C206" s="22">
        <v>302966381</v>
      </c>
      <c r="D206" s="22">
        <v>77976</v>
      </c>
      <c r="E206" s="22" t="s">
        <v>555</v>
      </c>
      <c r="F206" s="22" t="s">
        <v>60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40">
        <f t="shared" si="7"/>
        <v>0</v>
      </c>
    </row>
    <row r="207" spans="1:12" x14ac:dyDescent="0.25">
      <c r="A207" s="22">
        <v>206</v>
      </c>
      <c r="B207" s="22" t="s">
        <v>556</v>
      </c>
      <c r="C207" s="22">
        <v>60667780</v>
      </c>
      <c r="D207" s="22">
        <v>5089</v>
      </c>
      <c r="E207" s="22" t="s">
        <v>557</v>
      </c>
      <c r="F207" s="22" t="s">
        <v>64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40">
        <f t="shared" si="7"/>
        <v>0</v>
      </c>
    </row>
    <row r="208" spans="1:12" x14ac:dyDescent="0.25">
      <c r="A208" s="118">
        <v>207</v>
      </c>
      <c r="B208" s="22" t="s">
        <v>558</v>
      </c>
      <c r="C208" s="22">
        <v>605169236</v>
      </c>
      <c r="D208" s="22">
        <v>16522</v>
      </c>
      <c r="E208" s="22" t="s">
        <v>559</v>
      </c>
      <c r="F208" s="22" t="s">
        <v>82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40">
        <f t="shared" si="7"/>
        <v>0</v>
      </c>
    </row>
    <row r="209" spans="1:12" x14ac:dyDescent="0.25">
      <c r="A209" s="22">
        <v>208</v>
      </c>
      <c r="B209" s="22" t="s">
        <v>560</v>
      </c>
      <c r="C209" s="22">
        <v>304562280</v>
      </c>
      <c r="D209" s="111" t="s">
        <v>49</v>
      </c>
      <c r="E209" s="22" t="s">
        <v>49</v>
      </c>
      <c r="F209" s="22" t="s">
        <v>561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40">
        <f t="shared" si="7"/>
        <v>0</v>
      </c>
    </row>
    <row r="210" spans="1:12" x14ac:dyDescent="0.25">
      <c r="A210" s="118">
        <v>209</v>
      </c>
      <c r="B210" s="22" t="s">
        <v>562</v>
      </c>
      <c r="C210" s="22">
        <v>303963954</v>
      </c>
      <c r="D210" s="22">
        <v>26221</v>
      </c>
      <c r="E210" s="22" t="s">
        <v>427</v>
      </c>
      <c r="F210" s="22" t="s">
        <v>60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40">
        <f t="shared" si="7"/>
        <v>0</v>
      </c>
    </row>
    <row r="211" spans="1:12" x14ac:dyDescent="0.25">
      <c r="A211" s="22">
        <v>210</v>
      </c>
      <c r="B211" s="22" t="s">
        <v>563</v>
      </c>
      <c r="C211" s="22">
        <v>300080418</v>
      </c>
      <c r="D211" s="22">
        <v>30513</v>
      </c>
      <c r="E211" s="22" t="s">
        <v>564</v>
      </c>
      <c r="F211" s="22" t="s">
        <v>60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40">
        <f t="shared" si="7"/>
        <v>0</v>
      </c>
    </row>
    <row r="212" spans="1:12" x14ac:dyDescent="0.25">
      <c r="A212" s="118">
        <v>211</v>
      </c>
      <c r="B212" s="22" t="s">
        <v>565</v>
      </c>
      <c r="C212" s="22">
        <v>604902350</v>
      </c>
      <c r="D212" s="22">
        <v>101481</v>
      </c>
      <c r="E212" s="22" t="s">
        <v>568</v>
      </c>
      <c r="F212" s="22" t="s">
        <v>76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40">
        <f t="shared" si="7"/>
        <v>0</v>
      </c>
    </row>
    <row r="213" spans="1:12" x14ac:dyDescent="0.25">
      <c r="A213" s="22">
        <v>212</v>
      </c>
      <c r="B213" s="22" t="s">
        <v>566</v>
      </c>
      <c r="C213" s="22">
        <v>500218198</v>
      </c>
      <c r="D213" s="22">
        <v>58326</v>
      </c>
      <c r="E213" s="22" t="s">
        <v>567</v>
      </c>
      <c r="F213" s="22" t="s">
        <v>60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40">
        <f t="shared" si="7"/>
        <v>0</v>
      </c>
    </row>
    <row r="214" spans="1:12" x14ac:dyDescent="0.25">
      <c r="A214" s="118">
        <v>213</v>
      </c>
      <c r="B214" s="22" t="s">
        <v>569</v>
      </c>
      <c r="C214" s="22">
        <v>603500835</v>
      </c>
      <c r="D214" s="22">
        <v>32410</v>
      </c>
      <c r="E214" s="22" t="s">
        <v>570</v>
      </c>
      <c r="F214" s="22" t="s">
        <v>82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40">
        <f t="shared" si="7"/>
        <v>0</v>
      </c>
    </row>
    <row r="215" spans="1:12" x14ac:dyDescent="0.25">
      <c r="A215" s="22">
        <v>214</v>
      </c>
      <c r="B215" s="22" t="s">
        <v>571</v>
      </c>
      <c r="C215" s="22">
        <v>300020818</v>
      </c>
      <c r="D215" s="22">
        <v>50962</v>
      </c>
      <c r="E215" s="22" t="s">
        <v>376</v>
      </c>
      <c r="F215" s="22" t="s">
        <v>60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40">
        <f t="shared" si="7"/>
        <v>0</v>
      </c>
    </row>
    <row r="216" spans="1:12" x14ac:dyDescent="0.25">
      <c r="A216" s="118">
        <v>215</v>
      </c>
      <c r="B216" s="22" t="s">
        <v>572</v>
      </c>
      <c r="C216" s="22">
        <v>500129278</v>
      </c>
      <c r="D216" s="22">
        <v>100424</v>
      </c>
      <c r="E216" s="22" t="s">
        <v>573</v>
      </c>
      <c r="F216" s="22" t="s">
        <v>60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40">
        <f t="shared" si="7"/>
        <v>0</v>
      </c>
    </row>
    <row r="217" spans="1:12" x14ac:dyDescent="0.25">
      <c r="A217" s="22">
        <v>216</v>
      </c>
      <c r="B217" s="22" t="s">
        <v>574</v>
      </c>
      <c r="C217" s="22">
        <v>300037546</v>
      </c>
      <c r="D217" s="22">
        <v>176</v>
      </c>
      <c r="E217" s="22" t="s">
        <v>357</v>
      </c>
      <c r="F217" s="22" t="s">
        <v>64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40">
        <f t="shared" si="7"/>
        <v>0</v>
      </c>
    </row>
    <row r="218" spans="1:12" x14ac:dyDescent="0.25">
      <c r="A218" s="118">
        <v>217</v>
      </c>
      <c r="B218" s="22" t="s">
        <v>575</v>
      </c>
      <c r="C218" s="22">
        <v>602698029</v>
      </c>
      <c r="D218" s="22">
        <v>18121</v>
      </c>
      <c r="E218" s="22" t="s">
        <v>576</v>
      </c>
      <c r="F218" s="22" t="s">
        <v>295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40">
        <f t="shared" si="7"/>
        <v>0</v>
      </c>
    </row>
    <row r="219" spans="1:12" x14ac:dyDescent="0.25">
      <c r="A219" s="22">
        <v>218</v>
      </c>
      <c r="B219" s="22" t="s">
        <v>577</v>
      </c>
      <c r="C219" s="22">
        <v>603655452</v>
      </c>
      <c r="D219" s="22">
        <v>40759</v>
      </c>
      <c r="E219" s="22" t="s">
        <v>578</v>
      </c>
      <c r="F219" s="22" t="s">
        <v>62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40">
        <f t="shared" si="7"/>
        <v>0</v>
      </c>
    </row>
    <row r="220" spans="1:12" x14ac:dyDescent="0.25">
      <c r="A220" s="118">
        <v>219</v>
      </c>
      <c r="B220" s="22" t="s">
        <v>579</v>
      </c>
      <c r="C220" s="22">
        <v>303811619</v>
      </c>
      <c r="D220" s="22">
        <v>4292</v>
      </c>
      <c r="E220" s="22" t="s">
        <v>580</v>
      </c>
      <c r="F220" s="22" t="s">
        <v>137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40">
        <f t="shared" si="7"/>
        <v>0</v>
      </c>
    </row>
    <row r="221" spans="1:12" x14ac:dyDescent="0.25">
      <c r="A221" s="22">
        <v>220</v>
      </c>
      <c r="B221" s="22" t="s">
        <v>581</v>
      </c>
      <c r="C221" s="22">
        <v>610638642</v>
      </c>
      <c r="D221" s="22" t="s">
        <v>49</v>
      </c>
      <c r="E221" s="22" t="s">
        <v>49</v>
      </c>
      <c r="F221" s="22" t="s">
        <v>421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40">
        <f t="shared" si="7"/>
        <v>0</v>
      </c>
    </row>
    <row r="222" spans="1:12" x14ac:dyDescent="0.25">
      <c r="A222" s="118">
        <v>221</v>
      </c>
      <c r="B222" s="22" t="s">
        <v>582</v>
      </c>
      <c r="C222" s="22">
        <v>600786120</v>
      </c>
      <c r="D222" s="22">
        <v>30959</v>
      </c>
      <c r="E222" s="22" t="s">
        <v>583</v>
      </c>
      <c r="F222" s="22" t="s">
        <v>60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40">
        <f t="shared" si="7"/>
        <v>0</v>
      </c>
    </row>
    <row r="223" spans="1:12" x14ac:dyDescent="0.25">
      <c r="A223" s="22">
        <v>222</v>
      </c>
      <c r="B223" s="22" t="s">
        <v>584</v>
      </c>
      <c r="C223" s="22">
        <v>601094264</v>
      </c>
      <c r="D223" s="22">
        <v>60193</v>
      </c>
      <c r="E223" s="22" t="s">
        <v>241</v>
      </c>
      <c r="F223" s="22" t="s">
        <v>82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40">
        <f t="shared" si="7"/>
        <v>0</v>
      </c>
    </row>
    <row r="224" spans="1:12" ht="30" x14ac:dyDescent="0.25">
      <c r="A224" s="118">
        <v>223</v>
      </c>
      <c r="B224" s="74" t="s">
        <v>585</v>
      </c>
      <c r="C224" s="22">
        <v>300144208</v>
      </c>
      <c r="D224" s="22">
        <v>91264</v>
      </c>
      <c r="E224" s="22" t="s">
        <v>586</v>
      </c>
      <c r="F224" s="22" t="s">
        <v>76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40">
        <f t="shared" si="7"/>
        <v>0</v>
      </c>
    </row>
    <row r="225" spans="1:12" x14ac:dyDescent="0.25">
      <c r="A225" s="22">
        <v>224</v>
      </c>
      <c r="B225" s="22" t="s">
        <v>587</v>
      </c>
      <c r="C225" s="22">
        <v>602462534</v>
      </c>
      <c r="D225" s="22">
        <v>3103</v>
      </c>
      <c r="E225" s="22" t="s">
        <v>330</v>
      </c>
      <c r="F225" s="22" t="s">
        <v>64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40">
        <f t="shared" si="7"/>
        <v>0</v>
      </c>
    </row>
    <row r="226" spans="1:12" x14ac:dyDescent="0.25">
      <c r="A226" s="118">
        <v>225</v>
      </c>
      <c r="B226" s="22" t="s">
        <v>588</v>
      </c>
      <c r="C226" s="22">
        <v>601854192</v>
      </c>
      <c r="D226" s="22">
        <v>76690</v>
      </c>
      <c r="E226" s="22" t="s">
        <v>557</v>
      </c>
      <c r="F226" s="22" t="s">
        <v>60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40">
        <f t="shared" si="7"/>
        <v>0</v>
      </c>
    </row>
    <row r="227" spans="1:12" x14ac:dyDescent="0.25">
      <c r="A227" s="22">
        <v>226</v>
      </c>
      <c r="B227" s="22" t="s">
        <v>589</v>
      </c>
      <c r="C227" s="22">
        <v>500067361</v>
      </c>
      <c r="D227" s="22">
        <v>27128</v>
      </c>
      <c r="E227" s="22" t="s">
        <v>491</v>
      </c>
      <c r="F227" s="22" t="s">
        <v>82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40">
        <f t="shared" si="7"/>
        <v>0</v>
      </c>
    </row>
    <row r="228" spans="1:12" x14ac:dyDescent="0.25">
      <c r="A228" s="118">
        <v>227</v>
      </c>
      <c r="B228" s="76" t="s">
        <v>595</v>
      </c>
      <c r="C228" s="76">
        <v>602777483</v>
      </c>
      <c r="D228" s="76" t="s">
        <v>49</v>
      </c>
      <c r="E228" s="76" t="s">
        <v>49</v>
      </c>
      <c r="F228" s="76" t="s">
        <v>49</v>
      </c>
      <c r="G228" s="76">
        <v>0</v>
      </c>
      <c r="H228" s="76">
        <v>0</v>
      </c>
      <c r="I228" s="76">
        <v>0</v>
      </c>
      <c r="J228" s="76">
        <v>0</v>
      </c>
      <c r="K228" s="76">
        <v>0</v>
      </c>
      <c r="L228" s="40">
        <f t="shared" si="7"/>
        <v>0</v>
      </c>
    </row>
    <row r="229" spans="1:12" x14ac:dyDescent="0.25">
      <c r="A229" s="22">
        <v>1</v>
      </c>
      <c r="B229" s="41" t="s">
        <v>101</v>
      </c>
      <c r="C229" s="39" t="s">
        <v>102</v>
      </c>
      <c r="D229" s="39">
        <v>39854</v>
      </c>
      <c r="E229" s="44">
        <v>45021</v>
      </c>
      <c r="F229" s="39" t="s">
        <v>60</v>
      </c>
      <c r="G229" s="39">
        <v>8056</v>
      </c>
      <c r="H229" s="39">
        <v>1048</v>
      </c>
      <c r="I229" s="39">
        <v>0</v>
      </c>
      <c r="J229" s="39">
        <v>0</v>
      </c>
      <c r="K229" s="39"/>
      <c r="L229" s="115">
        <f t="shared" ref="L229:L235" si="8">SUM(G229:K229)</f>
        <v>9104</v>
      </c>
    </row>
    <row r="230" spans="1:12" x14ac:dyDescent="0.25">
      <c r="A230" s="118">
        <v>2</v>
      </c>
      <c r="B230" s="22" t="s">
        <v>594</v>
      </c>
      <c r="C230" s="22">
        <v>610437582</v>
      </c>
      <c r="D230" s="22">
        <v>1236</v>
      </c>
      <c r="E230" s="22" t="s">
        <v>346</v>
      </c>
      <c r="F230" s="22" t="s">
        <v>76</v>
      </c>
      <c r="G230" s="22">
        <v>14448</v>
      </c>
      <c r="H230" s="22">
        <v>0</v>
      </c>
      <c r="I230" s="22">
        <v>0</v>
      </c>
      <c r="J230" s="22">
        <v>0</v>
      </c>
      <c r="K230" s="22">
        <v>0</v>
      </c>
      <c r="L230" s="115">
        <f t="shared" si="8"/>
        <v>14448</v>
      </c>
    </row>
    <row r="231" spans="1:12" x14ac:dyDescent="0.25">
      <c r="A231" s="22">
        <v>3</v>
      </c>
      <c r="B231" s="22" t="s">
        <v>71</v>
      </c>
      <c r="C231" s="23">
        <v>604272762</v>
      </c>
      <c r="D231" s="23">
        <v>59598</v>
      </c>
      <c r="E231" s="28">
        <v>44924</v>
      </c>
      <c r="F231" s="23" t="s">
        <v>62</v>
      </c>
      <c r="G231" s="22">
        <v>20952</v>
      </c>
      <c r="H231" s="22">
        <v>2724</v>
      </c>
      <c r="I231" s="22">
        <v>0</v>
      </c>
      <c r="J231" s="22">
        <v>0</v>
      </c>
      <c r="K231" s="22"/>
      <c r="L231" s="115">
        <f t="shared" si="8"/>
        <v>23676</v>
      </c>
    </row>
    <row r="232" spans="1:12" x14ac:dyDescent="0.25">
      <c r="A232" s="118">
        <v>4</v>
      </c>
      <c r="B232" s="22" t="s">
        <v>45</v>
      </c>
      <c r="C232" s="23">
        <v>500083230</v>
      </c>
      <c r="D232" s="23">
        <v>3875</v>
      </c>
      <c r="E232" s="30">
        <v>66216</v>
      </c>
      <c r="F232" s="23" t="s">
        <v>46</v>
      </c>
      <c r="G232" s="22">
        <v>26650</v>
      </c>
      <c r="H232" s="22">
        <v>0</v>
      </c>
      <c r="I232" s="22">
        <v>0</v>
      </c>
      <c r="J232" s="26">
        <v>0</v>
      </c>
      <c r="K232" s="26"/>
      <c r="L232" s="115">
        <f t="shared" si="8"/>
        <v>26650</v>
      </c>
    </row>
    <row r="233" spans="1:12" ht="30" x14ac:dyDescent="0.25">
      <c r="A233" s="22">
        <v>5</v>
      </c>
      <c r="B233" s="41" t="s">
        <v>123</v>
      </c>
      <c r="C233" s="39" t="s">
        <v>124</v>
      </c>
      <c r="D233" s="39" t="s">
        <v>49</v>
      </c>
      <c r="E233" s="46" t="s">
        <v>125</v>
      </c>
      <c r="F233" s="39" t="s">
        <v>62</v>
      </c>
      <c r="G233" s="39">
        <v>17298</v>
      </c>
      <c r="H233" s="39">
        <v>31930</v>
      </c>
      <c r="I233" s="39">
        <v>0</v>
      </c>
      <c r="J233" s="39">
        <v>0</v>
      </c>
      <c r="K233" s="39"/>
      <c r="L233" s="115">
        <f t="shared" si="8"/>
        <v>49228</v>
      </c>
    </row>
    <row r="234" spans="1:12" x14ac:dyDescent="0.25">
      <c r="A234" s="118">
        <v>6</v>
      </c>
      <c r="B234" s="22" t="s">
        <v>417</v>
      </c>
      <c r="C234" s="22">
        <v>606920247</v>
      </c>
      <c r="D234" s="22">
        <v>774</v>
      </c>
      <c r="E234" s="22" t="s">
        <v>418</v>
      </c>
      <c r="F234" s="22" t="s">
        <v>393</v>
      </c>
      <c r="G234" s="22">
        <v>50812</v>
      </c>
      <c r="H234" s="22">
        <v>6606</v>
      </c>
      <c r="I234" s="22">
        <v>0</v>
      </c>
      <c r="J234" s="22">
        <v>0</v>
      </c>
      <c r="K234" s="22">
        <v>0</v>
      </c>
      <c r="L234" s="115">
        <f t="shared" si="8"/>
        <v>57418</v>
      </c>
    </row>
    <row r="235" spans="1:12" ht="30" x14ac:dyDescent="0.25">
      <c r="A235" s="22">
        <v>7</v>
      </c>
      <c r="B235" s="22" t="s">
        <v>48</v>
      </c>
      <c r="C235" s="23">
        <v>600608772</v>
      </c>
      <c r="D235" s="23" t="s">
        <v>49</v>
      </c>
      <c r="E235" s="27" t="s">
        <v>50</v>
      </c>
      <c r="F235" s="23" t="s">
        <v>49</v>
      </c>
      <c r="G235" s="22">
        <v>51582</v>
      </c>
      <c r="H235" s="22">
        <v>6706</v>
      </c>
      <c r="I235" s="22">
        <v>0</v>
      </c>
      <c r="J235" s="22">
        <v>0</v>
      </c>
      <c r="K235" s="22"/>
      <c r="L235" s="115">
        <f t="shared" si="8"/>
        <v>58288</v>
      </c>
    </row>
    <row r="236" spans="1:12" x14ac:dyDescent="0.25">
      <c r="A236" s="118">
        <v>8</v>
      </c>
      <c r="B236" s="62" t="s">
        <v>212</v>
      </c>
      <c r="C236" s="64">
        <v>606589938</v>
      </c>
      <c r="D236" s="62">
        <v>2034</v>
      </c>
      <c r="E236" s="65">
        <v>45061</v>
      </c>
      <c r="F236" s="64" t="s">
        <v>192</v>
      </c>
      <c r="G236" s="64">
        <v>0</v>
      </c>
      <c r="H236" s="64">
        <v>0</v>
      </c>
      <c r="I236" s="64">
        <v>0</v>
      </c>
      <c r="J236" s="64">
        <v>66170</v>
      </c>
      <c r="K236" s="62"/>
      <c r="L236" s="40">
        <v>66170</v>
      </c>
    </row>
    <row r="237" spans="1:12" x14ac:dyDescent="0.25">
      <c r="A237" s="22">
        <v>9</v>
      </c>
      <c r="B237" s="22" t="s">
        <v>302</v>
      </c>
      <c r="C237" s="22">
        <v>61032827</v>
      </c>
      <c r="D237" s="22">
        <v>46550</v>
      </c>
      <c r="E237" s="22" t="s">
        <v>303</v>
      </c>
      <c r="F237" s="22" t="s">
        <v>69</v>
      </c>
      <c r="G237" s="22">
        <v>61060</v>
      </c>
      <c r="H237" s="22">
        <v>7938</v>
      </c>
      <c r="I237" s="22">
        <v>0</v>
      </c>
      <c r="J237" s="22">
        <v>0</v>
      </c>
      <c r="K237" s="22">
        <v>0</v>
      </c>
      <c r="L237" s="115">
        <f t="shared" ref="L237:L278" si="9">SUM(G237:K237)</f>
        <v>68998</v>
      </c>
    </row>
    <row r="238" spans="1:12" x14ac:dyDescent="0.25">
      <c r="A238" s="118">
        <v>10</v>
      </c>
      <c r="B238" s="22" t="s">
        <v>590</v>
      </c>
      <c r="C238" s="22">
        <v>604096478</v>
      </c>
      <c r="D238" s="22">
        <v>19620</v>
      </c>
      <c r="E238" s="22" t="s">
        <v>374</v>
      </c>
      <c r="F238" s="22" t="s">
        <v>60</v>
      </c>
      <c r="G238" s="22">
        <v>45848</v>
      </c>
      <c r="H238" s="22">
        <v>15260</v>
      </c>
      <c r="I238" s="22">
        <v>8400</v>
      </c>
      <c r="J238" s="22">
        <v>0</v>
      </c>
      <c r="K238" s="22">
        <v>0</v>
      </c>
      <c r="L238" s="115">
        <f t="shared" si="9"/>
        <v>69508</v>
      </c>
    </row>
    <row r="239" spans="1:12" ht="30" x14ac:dyDescent="0.25">
      <c r="A239" s="22">
        <v>11</v>
      </c>
      <c r="B239" s="47" t="s">
        <v>141</v>
      </c>
      <c r="C239" s="48" t="s">
        <v>142</v>
      </c>
      <c r="D239" s="39" t="s">
        <v>49</v>
      </c>
      <c r="E239" s="44" t="s">
        <v>140</v>
      </c>
      <c r="F239" s="48"/>
      <c r="G239" s="48">
        <v>51596</v>
      </c>
      <c r="H239" s="48">
        <v>41888</v>
      </c>
      <c r="I239" s="48"/>
      <c r="J239" s="48"/>
      <c r="K239" s="48"/>
      <c r="L239" s="115">
        <f t="shared" si="9"/>
        <v>93484</v>
      </c>
    </row>
    <row r="240" spans="1:12" x14ac:dyDescent="0.25">
      <c r="A240" s="118">
        <v>12</v>
      </c>
      <c r="B240" s="22" t="s">
        <v>591</v>
      </c>
      <c r="C240" s="22">
        <v>603586657</v>
      </c>
      <c r="D240" s="22">
        <v>101929</v>
      </c>
      <c r="E240" s="22" t="s">
        <v>592</v>
      </c>
      <c r="F240" s="22" t="s">
        <v>593</v>
      </c>
      <c r="G240" s="22">
        <v>32352</v>
      </c>
      <c r="H240" s="22">
        <v>37082</v>
      </c>
      <c r="I240" s="22">
        <v>37206</v>
      </c>
      <c r="J240" s="22"/>
      <c r="K240" s="22">
        <v>0</v>
      </c>
      <c r="L240" s="115">
        <f t="shared" si="9"/>
        <v>106640</v>
      </c>
    </row>
    <row r="241" spans="1:12" ht="30" x14ac:dyDescent="0.25">
      <c r="A241" s="22">
        <v>13</v>
      </c>
      <c r="B241" s="41" t="s">
        <v>170</v>
      </c>
      <c r="C241" s="39">
        <v>300276615</v>
      </c>
      <c r="D241" s="39" t="s">
        <v>49</v>
      </c>
      <c r="E241" s="44" t="s">
        <v>171</v>
      </c>
      <c r="F241" s="39" t="s">
        <v>60</v>
      </c>
      <c r="G241" s="39">
        <v>29312</v>
      </c>
      <c r="H241" s="39">
        <v>83830</v>
      </c>
      <c r="I241" s="39">
        <v>0</v>
      </c>
      <c r="J241" s="39">
        <v>0</v>
      </c>
      <c r="K241" s="39"/>
      <c r="L241" s="115">
        <f t="shared" si="9"/>
        <v>113142</v>
      </c>
    </row>
    <row r="242" spans="1:12" ht="30" x14ac:dyDescent="0.25">
      <c r="A242" s="118">
        <v>14</v>
      </c>
      <c r="B242" s="41" t="s">
        <v>117</v>
      </c>
      <c r="C242" s="39" t="s">
        <v>118</v>
      </c>
      <c r="D242" s="39" t="s">
        <v>49</v>
      </c>
      <c r="E242" s="44" t="s">
        <v>119</v>
      </c>
      <c r="F242" s="115" t="s">
        <v>49</v>
      </c>
      <c r="G242" s="39">
        <v>137895</v>
      </c>
      <c r="H242" s="39">
        <v>0</v>
      </c>
      <c r="I242" s="39">
        <v>0</v>
      </c>
      <c r="J242" s="39">
        <v>0</v>
      </c>
      <c r="K242" s="39"/>
      <c r="L242" s="115">
        <f t="shared" si="9"/>
        <v>137895</v>
      </c>
    </row>
    <row r="243" spans="1:12" x14ac:dyDescent="0.25">
      <c r="A243" s="22">
        <v>15</v>
      </c>
      <c r="B243" s="22" t="s">
        <v>415</v>
      </c>
      <c r="C243" s="22">
        <v>300051284</v>
      </c>
      <c r="D243" s="22">
        <v>91921</v>
      </c>
      <c r="E243" s="22" t="s">
        <v>416</v>
      </c>
      <c r="F243" s="22" t="s">
        <v>76</v>
      </c>
      <c r="G243" s="22">
        <v>123778</v>
      </c>
      <c r="H243" s="22">
        <v>16092</v>
      </c>
      <c r="I243" s="22">
        <v>0</v>
      </c>
      <c r="J243" s="26">
        <v>0</v>
      </c>
      <c r="K243" s="22">
        <v>0</v>
      </c>
      <c r="L243" s="115">
        <f t="shared" si="9"/>
        <v>139870</v>
      </c>
    </row>
    <row r="244" spans="1:12" x14ac:dyDescent="0.25">
      <c r="A244" s="118">
        <v>16</v>
      </c>
      <c r="B244" s="22" t="s">
        <v>59</v>
      </c>
      <c r="C244" s="23">
        <v>605958977</v>
      </c>
      <c r="D244" s="23">
        <v>1246</v>
      </c>
      <c r="E244" s="28">
        <v>45074</v>
      </c>
      <c r="F244" s="23" t="s">
        <v>60</v>
      </c>
      <c r="G244" s="22">
        <v>142230</v>
      </c>
      <c r="H244" s="22">
        <v>0</v>
      </c>
      <c r="I244" s="22">
        <v>0</v>
      </c>
      <c r="J244" s="22">
        <v>0</v>
      </c>
      <c r="K244" s="22"/>
      <c r="L244" s="115">
        <f t="shared" si="9"/>
        <v>142230</v>
      </c>
    </row>
    <row r="245" spans="1:12" x14ac:dyDescent="0.25">
      <c r="A245" s="22">
        <v>17</v>
      </c>
      <c r="B245" s="41" t="s">
        <v>109</v>
      </c>
      <c r="C245" s="39" t="s">
        <v>110</v>
      </c>
      <c r="D245" s="39">
        <v>3167</v>
      </c>
      <c r="E245" s="44">
        <v>44934</v>
      </c>
      <c r="F245" s="39" t="s">
        <v>60</v>
      </c>
      <c r="G245" s="39">
        <v>123700</v>
      </c>
      <c r="H245" s="39">
        <v>16886</v>
      </c>
      <c r="I245" s="39">
        <v>6186</v>
      </c>
      <c r="J245" s="39">
        <v>0</v>
      </c>
      <c r="K245" s="39"/>
      <c r="L245" s="115">
        <f t="shared" si="9"/>
        <v>146772</v>
      </c>
    </row>
    <row r="246" spans="1:12" x14ac:dyDescent="0.25">
      <c r="A246" s="118">
        <v>18</v>
      </c>
      <c r="B246" s="41" t="s">
        <v>103</v>
      </c>
      <c r="C246" s="39" t="s">
        <v>104</v>
      </c>
      <c r="D246" s="39">
        <v>108996</v>
      </c>
      <c r="E246" s="44">
        <v>44808</v>
      </c>
      <c r="F246" s="39" t="s">
        <v>60</v>
      </c>
      <c r="G246" s="39">
        <v>162608</v>
      </c>
      <c r="H246" s="39">
        <v>0</v>
      </c>
      <c r="I246" s="39">
        <v>0</v>
      </c>
      <c r="J246" s="39">
        <v>0</v>
      </c>
      <c r="K246" s="39"/>
      <c r="L246" s="115">
        <f t="shared" si="9"/>
        <v>162608</v>
      </c>
    </row>
    <row r="247" spans="1:12" x14ac:dyDescent="0.25">
      <c r="A247" s="22">
        <v>19</v>
      </c>
      <c r="B247" s="41" t="s">
        <v>198</v>
      </c>
      <c r="C247" s="112">
        <v>605911215</v>
      </c>
      <c r="D247" s="39">
        <v>16151</v>
      </c>
      <c r="E247" s="44">
        <v>44923</v>
      </c>
      <c r="F247" s="39" t="s">
        <v>46</v>
      </c>
      <c r="G247" s="39">
        <v>163000</v>
      </c>
      <c r="H247" s="39">
        <v>21190</v>
      </c>
      <c r="I247" s="39">
        <v>0</v>
      </c>
      <c r="J247" s="39">
        <v>0</v>
      </c>
      <c r="K247" s="39"/>
      <c r="L247" s="115">
        <f t="shared" si="9"/>
        <v>184190</v>
      </c>
    </row>
    <row r="248" spans="1:12" ht="30" x14ac:dyDescent="0.25">
      <c r="A248" s="118">
        <v>20</v>
      </c>
      <c r="B248" s="41" t="s">
        <v>194</v>
      </c>
      <c r="C248" s="39">
        <v>60655849</v>
      </c>
      <c r="D248" s="39" t="s">
        <v>49</v>
      </c>
      <c r="E248" s="44" t="s">
        <v>196</v>
      </c>
      <c r="F248" s="39" t="s">
        <v>49</v>
      </c>
      <c r="G248" s="39">
        <v>158142</v>
      </c>
      <c r="H248" s="39">
        <v>20558</v>
      </c>
      <c r="I248" s="39">
        <v>0</v>
      </c>
      <c r="J248" s="39">
        <v>10000</v>
      </c>
      <c r="K248" s="39"/>
      <c r="L248" s="115">
        <f t="shared" si="9"/>
        <v>188700</v>
      </c>
    </row>
    <row r="249" spans="1:12" ht="30" x14ac:dyDescent="0.25">
      <c r="A249" s="22">
        <v>21</v>
      </c>
      <c r="B249" s="41" t="s">
        <v>166</v>
      </c>
      <c r="C249" s="39">
        <v>305927157</v>
      </c>
      <c r="D249" s="39" t="s">
        <v>49</v>
      </c>
      <c r="E249" s="44" t="s">
        <v>167</v>
      </c>
      <c r="F249" s="39" t="s">
        <v>49</v>
      </c>
      <c r="G249" s="39">
        <v>73652</v>
      </c>
      <c r="H249" s="39">
        <v>117024</v>
      </c>
      <c r="I249" s="39">
        <v>0</v>
      </c>
      <c r="J249" s="39">
        <v>0</v>
      </c>
      <c r="K249" s="39"/>
      <c r="L249" s="115">
        <f t="shared" si="9"/>
        <v>190676</v>
      </c>
    </row>
    <row r="250" spans="1:12" ht="30" x14ac:dyDescent="0.25">
      <c r="A250" s="118">
        <v>22</v>
      </c>
      <c r="B250" s="47" t="s">
        <v>134</v>
      </c>
      <c r="C250" s="48" t="s">
        <v>135</v>
      </c>
      <c r="D250" s="39" t="s">
        <v>49</v>
      </c>
      <c r="E250" s="44" t="s">
        <v>136</v>
      </c>
      <c r="F250" s="48" t="s">
        <v>137</v>
      </c>
      <c r="G250" s="48">
        <v>226257</v>
      </c>
      <c r="H250" s="48">
        <v>0</v>
      </c>
      <c r="I250" s="48">
        <v>0</v>
      </c>
      <c r="J250" s="48">
        <v>0</v>
      </c>
      <c r="K250" s="48"/>
      <c r="L250" s="115">
        <f t="shared" si="9"/>
        <v>226257</v>
      </c>
    </row>
    <row r="251" spans="1:12" x14ac:dyDescent="0.25">
      <c r="A251" s="22">
        <v>23</v>
      </c>
      <c r="B251" s="22" t="s">
        <v>66</v>
      </c>
      <c r="C251" s="23">
        <v>610090886</v>
      </c>
      <c r="D251" s="23">
        <v>3328</v>
      </c>
      <c r="E251" s="28">
        <v>44976</v>
      </c>
      <c r="F251" s="23" t="s">
        <v>65</v>
      </c>
      <c r="G251" s="22">
        <v>0</v>
      </c>
      <c r="H251" s="22">
        <v>197378</v>
      </c>
      <c r="I251" s="22">
        <v>72300</v>
      </c>
      <c r="J251" s="22">
        <v>0</v>
      </c>
      <c r="K251" s="22"/>
      <c r="L251" s="115">
        <f t="shared" si="9"/>
        <v>269678</v>
      </c>
    </row>
    <row r="252" spans="1:12" x14ac:dyDescent="0.25">
      <c r="A252" s="118">
        <v>24</v>
      </c>
      <c r="B252" s="63" t="s">
        <v>298</v>
      </c>
      <c r="C252" s="62">
        <v>603564941</v>
      </c>
      <c r="D252" s="62">
        <v>29650</v>
      </c>
      <c r="E252" s="65" t="s">
        <v>299</v>
      </c>
      <c r="F252" s="62" t="s">
        <v>82</v>
      </c>
      <c r="G252" s="62">
        <v>0</v>
      </c>
      <c r="H252" s="62">
        <v>38414</v>
      </c>
      <c r="I252" s="62">
        <v>0</v>
      </c>
      <c r="J252" s="64">
        <v>295494</v>
      </c>
      <c r="K252" s="22">
        <v>0</v>
      </c>
      <c r="L252" s="115">
        <f t="shared" si="9"/>
        <v>333908</v>
      </c>
    </row>
    <row r="253" spans="1:12" ht="30" x14ac:dyDescent="0.25">
      <c r="A253" s="22">
        <v>25</v>
      </c>
      <c r="B253" s="47" t="s">
        <v>138</v>
      </c>
      <c r="C253" s="48" t="s">
        <v>139</v>
      </c>
      <c r="D253" s="39" t="s">
        <v>49</v>
      </c>
      <c r="E253" s="44" t="s">
        <v>140</v>
      </c>
      <c r="F253" s="48" t="s">
        <v>49</v>
      </c>
      <c r="G253" s="48">
        <v>287222</v>
      </c>
      <c r="H253" s="48">
        <v>38514</v>
      </c>
      <c r="I253" s="48">
        <v>9038</v>
      </c>
      <c r="J253" s="48">
        <v>0</v>
      </c>
      <c r="K253" s="48"/>
      <c r="L253" s="115">
        <f t="shared" si="9"/>
        <v>334774</v>
      </c>
    </row>
    <row r="254" spans="1:12" ht="30" x14ac:dyDescent="0.25">
      <c r="A254" s="118">
        <v>26</v>
      </c>
      <c r="B254" s="22" t="s">
        <v>73</v>
      </c>
      <c r="C254" s="23">
        <v>604243917</v>
      </c>
      <c r="D254" s="23" t="s">
        <v>49</v>
      </c>
      <c r="E254" s="27" t="s">
        <v>50</v>
      </c>
      <c r="F254" s="23" t="s">
        <v>49</v>
      </c>
      <c r="G254" s="22">
        <v>326240</v>
      </c>
      <c r="H254" s="22">
        <v>42412</v>
      </c>
      <c r="I254" s="22">
        <v>0</v>
      </c>
      <c r="J254" s="22">
        <v>0</v>
      </c>
      <c r="K254" s="22"/>
      <c r="L254" s="115">
        <f t="shared" si="9"/>
        <v>368652</v>
      </c>
    </row>
    <row r="255" spans="1:12" x14ac:dyDescent="0.25">
      <c r="A255" s="22">
        <v>27</v>
      </c>
      <c r="B255" s="22" t="s">
        <v>548</v>
      </c>
      <c r="C255" s="22">
        <v>604227119</v>
      </c>
      <c r="D255" s="22">
        <v>963</v>
      </c>
      <c r="E255" s="22" t="s">
        <v>549</v>
      </c>
      <c r="F255" s="22" t="s">
        <v>60</v>
      </c>
      <c r="G255" s="22">
        <v>419498</v>
      </c>
      <c r="H255" s="22"/>
      <c r="I255" s="22">
        <v>0</v>
      </c>
      <c r="J255" s="22">
        <v>0</v>
      </c>
      <c r="K255" s="22">
        <v>0</v>
      </c>
      <c r="L255" s="115">
        <f t="shared" si="9"/>
        <v>419498</v>
      </c>
    </row>
    <row r="256" spans="1:12" x14ac:dyDescent="0.25">
      <c r="A256" s="118">
        <v>28</v>
      </c>
      <c r="B256" s="41" t="s">
        <v>191</v>
      </c>
      <c r="C256" s="39">
        <v>60057871</v>
      </c>
      <c r="D256" s="39">
        <v>3448</v>
      </c>
      <c r="E256" s="44">
        <v>45120</v>
      </c>
      <c r="F256" s="39" t="s">
        <v>192</v>
      </c>
      <c r="G256" s="39">
        <v>454862</v>
      </c>
      <c r="H256" s="39">
        <v>59132</v>
      </c>
      <c r="I256" s="39">
        <v>0</v>
      </c>
      <c r="J256" s="39">
        <v>0</v>
      </c>
      <c r="K256" s="39"/>
      <c r="L256" s="115">
        <f t="shared" si="9"/>
        <v>513994</v>
      </c>
    </row>
    <row r="257" spans="1:12" ht="30" x14ac:dyDescent="0.25">
      <c r="A257" s="22">
        <v>29</v>
      </c>
      <c r="B257" s="22" t="s">
        <v>70</v>
      </c>
      <c r="C257" s="23">
        <v>601207082</v>
      </c>
      <c r="D257" s="23" t="s">
        <v>49</v>
      </c>
      <c r="E257" s="27" t="s">
        <v>83</v>
      </c>
      <c r="F257" s="23" t="s">
        <v>49</v>
      </c>
      <c r="G257" s="22">
        <v>210798</v>
      </c>
      <c r="H257" s="22">
        <v>304682</v>
      </c>
      <c r="I257" s="22">
        <v>0</v>
      </c>
      <c r="J257" s="22">
        <v>0</v>
      </c>
      <c r="K257" s="22"/>
      <c r="L257" s="115">
        <f t="shared" si="9"/>
        <v>515480</v>
      </c>
    </row>
    <row r="258" spans="1:12" x14ac:dyDescent="0.25">
      <c r="A258" s="118">
        <v>30</v>
      </c>
      <c r="B258" s="41" t="s">
        <v>126</v>
      </c>
      <c r="C258" s="39" t="s">
        <v>127</v>
      </c>
      <c r="D258" s="39">
        <v>42065</v>
      </c>
      <c r="E258" s="44">
        <v>44811</v>
      </c>
      <c r="F258" s="39" t="s">
        <v>62</v>
      </c>
      <c r="G258" s="39">
        <v>459362</v>
      </c>
      <c r="H258" s="39">
        <v>0</v>
      </c>
      <c r="I258" s="39">
        <v>59718</v>
      </c>
      <c r="J258" s="39">
        <v>0</v>
      </c>
      <c r="K258" s="39"/>
      <c r="L258" s="115">
        <f t="shared" si="9"/>
        <v>519080</v>
      </c>
    </row>
    <row r="259" spans="1:12" x14ac:dyDescent="0.25">
      <c r="A259" s="22">
        <v>31</v>
      </c>
      <c r="B259" s="22" t="s">
        <v>72</v>
      </c>
      <c r="C259" s="23">
        <v>305185048</v>
      </c>
      <c r="D259" s="23">
        <v>16268</v>
      </c>
      <c r="E259" s="28">
        <v>44794</v>
      </c>
      <c r="F259" s="23" t="s">
        <v>65</v>
      </c>
      <c r="G259" s="22">
        <v>0</v>
      </c>
      <c r="H259" s="22">
        <v>0</v>
      </c>
      <c r="I259" s="22">
        <v>521866</v>
      </c>
      <c r="J259" s="22">
        <v>0</v>
      </c>
      <c r="K259" s="22"/>
      <c r="L259" s="115">
        <f t="shared" si="9"/>
        <v>521866</v>
      </c>
    </row>
    <row r="260" spans="1:12" x14ac:dyDescent="0.25">
      <c r="A260" s="118">
        <v>32</v>
      </c>
      <c r="B260" s="41" t="s">
        <v>172</v>
      </c>
      <c r="C260" s="39">
        <v>605895385</v>
      </c>
      <c r="D260" s="39">
        <v>1802</v>
      </c>
      <c r="E260" s="44" t="s">
        <v>173</v>
      </c>
      <c r="F260" s="39" t="s">
        <v>137</v>
      </c>
      <c r="G260" s="39">
        <v>572368</v>
      </c>
      <c r="H260" s="39">
        <v>74408</v>
      </c>
      <c r="I260" s="39">
        <v>0</v>
      </c>
      <c r="J260" s="39">
        <v>0</v>
      </c>
      <c r="K260" s="39"/>
      <c r="L260" s="115">
        <f t="shared" si="9"/>
        <v>646776</v>
      </c>
    </row>
    <row r="261" spans="1:12" x14ac:dyDescent="0.25">
      <c r="A261" s="22">
        <v>33</v>
      </c>
      <c r="B261" s="62" t="s">
        <v>414</v>
      </c>
      <c r="C261" s="62">
        <v>601799598</v>
      </c>
      <c r="D261" s="62" t="s">
        <v>49</v>
      </c>
      <c r="E261" s="63" t="s">
        <v>49</v>
      </c>
      <c r="F261" s="62" t="s">
        <v>49</v>
      </c>
      <c r="G261" s="22">
        <v>590750</v>
      </c>
      <c r="H261" s="22">
        <v>82756</v>
      </c>
      <c r="I261" s="22">
        <v>45836</v>
      </c>
      <c r="J261" s="22">
        <v>0</v>
      </c>
      <c r="K261" s="22">
        <v>0</v>
      </c>
      <c r="L261" s="115">
        <f t="shared" si="9"/>
        <v>719342</v>
      </c>
    </row>
    <row r="262" spans="1:12" ht="30" x14ac:dyDescent="0.25">
      <c r="A262" s="118">
        <v>34</v>
      </c>
      <c r="B262" s="41" t="s">
        <v>105</v>
      </c>
      <c r="C262" s="39" t="s">
        <v>106</v>
      </c>
      <c r="D262" s="39">
        <v>106246</v>
      </c>
      <c r="E262" s="44">
        <v>44802</v>
      </c>
      <c r="F262" s="39" t="s">
        <v>60</v>
      </c>
      <c r="G262" s="39">
        <v>777534</v>
      </c>
      <c r="H262" s="39">
        <v>101080</v>
      </c>
      <c r="I262" s="39">
        <v>0</v>
      </c>
      <c r="J262" s="39">
        <v>0</v>
      </c>
      <c r="K262" s="39"/>
      <c r="L262" s="115">
        <f t="shared" si="9"/>
        <v>878614</v>
      </c>
    </row>
    <row r="263" spans="1:12" ht="30" x14ac:dyDescent="0.25">
      <c r="A263" s="22">
        <v>35</v>
      </c>
      <c r="B263" s="41" t="s">
        <v>193</v>
      </c>
      <c r="C263" s="39">
        <v>303630870</v>
      </c>
      <c r="D263" s="39" t="s">
        <v>49</v>
      </c>
      <c r="E263" s="44" t="s">
        <v>195</v>
      </c>
      <c r="F263" s="39" t="s">
        <v>49</v>
      </c>
      <c r="G263" s="39">
        <v>801102</v>
      </c>
      <c r="H263" s="39">
        <v>104144</v>
      </c>
      <c r="I263" s="39">
        <v>0</v>
      </c>
      <c r="J263" s="39">
        <v>10000</v>
      </c>
      <c r="K263" s="39"/>
      <c r="L263" s="115">
        <f t="shared" si="9"/>
        <v>915246</v>
      </c>
    </row>
    <row r="264" spans="1:12" x14ac:dyDescent="0.25">
      <c r="A264" s="118">
        <v>36</v>
      </c>
      <c r="B264" s="22" t="s">
        <v>254</v>
      </c>
      <c r="C264" s="22">
        <v>604239031</v>
      </c>
      <c r="D264" s="22">
        <v>9006</v>
      </c>
      <c r="E264" s="22" t="s">
        <v>255</v>
      </c>
      <c r="F264" s="22" t="s">
        <v>137</v>
      </c>
      <c r="G264" s="22">
        <v>355578</v>
      </c>
      <c r="H264" s="22">
        <v>90430</v>
      </c>
      <c r="I264" s="22">
        <v>543998</v>
      </c>
      <c r="J264" s="22">
        <v>0</v>
      </c>
      <c r="K264" s="22"/>
      <c r="L264" s="115">
        <f t="shared" si="9"/>
        <v>990006</v>
      </c>
    </row>
    <row r="265" spans="1:12" x14ac:dyDescent="0.25">
      <c r="A265" s="22">
        <v>37</v>
      </c>
      <c r="B265" s="41" t="s">
        <v>197</v>
      </c>
      <c r="C265" s="39">
        <v>300010877</v>
      </c>
      <c r="D265" s="39">
        <v>27951</v>
      </c>
      <c r="E265" s="44">
        <v>45088</v>
      </c>
      <c r="F265" s="39" t="s">
        <v>82</v>
      </c>
      <c r="G265" s="39">
        <v>0</v>
      </c>
      <c r="H265" s="39">
        <v>1142552</v>
      </c>
      <c r="I265" s="39">
        <v>0</v>
      </c>
      <c r="J265" s="39">
        <v>0</v>
      </c>
      <c r="K265" s="39"/>
      <c r="L265" s="115">
        <f t="shared" si="9"/>
        <v>1142552</v>
      </c>
    </row>
    <row r="266" spans="1:12" ht="30" x14ac:dyDescent="0.25">
      <c r="A266" s="118">
        <v>38</v>
      </c>
      <c r="B266" s="41" t="s">
        <v>177</v>
      </c>
      <c r="C266" s="112">
        <v>603504998</v>
      </c>
      <c r="D266" s="39" t="s">
        <v>49</v>
      </c>
      <c r="E266" s="44" t="s">
        <v>178</v>
      </c>
      <c r="F266" s="39" t="s">
        <v>76</v>
      </c>
      <c r="G266" s="39">
        <v>0</v>
      </c>
      <c r="H266" s="39">
        <v>139386</v>
      </c>
      <c r="I266" s="39">
        <v>0</v>
      </c>
      <c r="J266" s="39">
        <v>0</v>
      </c>
      <c r="K266" s="39">
        <v>1072200</v>
      </c>
      <c r="L266" s="115">
        <f t="shared" si="9"/>
        <v>1211586</v>
      </c>
    </row>
    <row r="267" spans="1:12" ht="30" x14ac:dyDescent="0.25">
      <c r="A267" s="22">
        <v>39</v>
      </c>
      <c r="B267" s="41" t="s">
        <v>186</v>
      </c>
      <c r="C267" s="39">
        <v>604081869</v>
      </c>
      <c r="D267" s="57">
        <v>14542593</v>
      </c>
      <c r="E267" s="44" t="s">
        <v>187</v>
      </c>
      <c r="F267" s="39">
        <v>0</v>
      </c>
      <c r="G267" s="39"/>
      <c r="H267" s="39">
        <v>1312078</v>
      </c>
      <c r="I267" s="39">
        <v>0</v>
      </c>
      <c r="J267" s="39">
        <v>0</v>
      </c>
      <c r="K267" s="39"/>
      <c r="L267" s="115">
        <f t="shared" si="9"/>
        <v>1312078</v>
      </c>
    </row>
    <row r="268" spans="1:12" x14ac:dyDescent="0.25">
      <c r="A268" s="118">
        <v>40</v>
      </c>
      <c r="B268" s="41" t="s">
        <v>185</v>
      </c>
      <c r="C268" s="39">
        <v>609571020</v>
      </c>
      <c r="D268" s="39">
        <v>11661</v>
      </c>
      <c r="E268" s="44">
        <v>44956</v>
      </c>
      <c r="F268" s="39" t="s">
        <v>60</v>
      </c>
      <c r="G268" s="39">
        <v>1259604</v>
      </c>
      <c r="H268" s="39">
        <v>163748</v>
      </c>
      <c r="I268" s="39">
        <v>0</v>
      </c>
      <c r="J268" s="48">
        <v>0</v>
      </c>
      <c r="K268" s="48"/>
      <c r="L268" s="115">
        <f t="shared" si="9"/>
        <v>1423352</v>
      </c>
    </row>
    <row r="269" spans="1:12" x14ac:dyDescent="0.25">
      <c r="A269" s="22">
        <v>41</v>
      </c>
      <c r="B269" s="41" t="s">
        <v>190</v>
      </c>
      <c r="C269" s="39">
        <v>602587972</v>
      </c>
      <c r="D269" s="39">
        <v>49033</v>
      </c>
      <c r="E269" s="44">
        <v>44282</v>
      </c>
      <c r="F269" s="39" t="s">
        <v>60</v>
      </c>
      <c r="G269" s="39">
        <v>964194</v>
      </c>
      <c r="H269" s="39">
        <v>180986</v>
      </c>
      <c r="I269" s="39">
        <v>428010</v>
      </c>
      <c r="J269" s="39">
        <v>10000</v>
      </c>
      <c r="K269" s="39"/>
      <c r="L269" s="115">
        <f t="shared" si="9"/>
        <v>1583190</v>
      </c>
    </row>
    <row r="270" spans="1:12" x14ac:dyDescent="0.25">
      <c r="A270" s="118">
        <v>42</v>
      </c>
      <c r="B270" s="26" t="s">
        <v>85</v>
      </c>
      <c r="C270" s="32">
        <v>300005483</v>
      </c>
      <c r="D270" s="23">
        <v>95919</v>
      </c>
      <c r="E270" s="30">
        <v>44827</v>
      </c>
      <c r="F270" s="32" t="s">
        <v>76</v>
      </c>
      <c r="G270" s="26">
        <v>1653716</v>
      </c>
      <c r="H270" s="26">
        <v>276406</v>
      </c>
      <c r="I270" s="26">
        <v>472490</v>
      </c>
      <c r="J270" s="26">
        <v>0</v>
      </c>
      <c r="K270" s="26"/>
      <c r="L270" s="115">
        <f t="shared" si="9"/>
        <v>2402612</v>
      </c>
    </row>
    <row r="271" spans="1:12" ht="30" x14ac:dyDescent="0.25">
      <c r="A271" s="22">
        <v>43</v>
      </c>
      <c r="B271" s="41" t="s">
        <v>89</v>
      </c>
      <c r="C271" s="39" t="s">
        <v>90</v>
      </c>
      <c r="D271" s="39">
        <v>10473</v>
      </c>
      <c r="E271" s="42">
        <v>44985</v>
      </c>
      <c r="F271" s="39" t="s">
        <v>62</v>
      </c>
      <c r="G271" s="39">
        <v>2716866</v>
      </c>
      <c r="H271" s="39">
        <v>353192</v>
      </c>
      <c r="I271" s="39">
        <v>0</v>
      </c>
      <c r="J271" s="48">
        <v>0</v>
      </c>
      <c r="K271" s="48"/>
      <c r="L271" s="115">
        <f t="shared" si="9"/>
        <v>3070058</v>
      </c>
    </row>
    <row r="272" spans="1:12" ht="30" x14ac:dyDescent="0.25">
      <c r="A272" s="118">
        <v>44</v>
      </c>
      <c r="B272" s="41" t="s">
        <v>188</v>
      </c>
      <c r="C272" s="39">
        <v>608960216</v>
      </c>
      <c r="D272" s="39" t="s">
        <v>49</v>
      </c>
      <c r="E272" s="44" t="s">
        <v>189</v>
      </c>
      <c r="F272" s="39" t="s">
        <v>49</v>
      </c>
      <c r="G272" s="39">
        <v>1192290</v>
      </c>
      <c r="H272" s="39">
        <v>3409952</v>
      </c>
      <c r="I272" s="39">
        <v>0</v>
      </c>
      <c r="J272" s="39">
        <v>0</v>
      </c>
      <c r="K272" s="39"/>
      <c r="L272" s="115">
        <f t="shared" si="9"/>
        <v>4602242</v>
      </c>
    </row>
    <row r="273" spans="1:12" ht="30" x14ac:dyDescent="0.25">
      <c r="A273" s="22">
        <v>45</v>
      </c>
      <c r="B273" s="22" t="s">
        <v>253</v>
      </c>
      <c r="C273" s="22">
        <v>603584857</v>
      </c>
      <c r="D273" s="22" t="s">
        <v>49</v>
      </c>
      <c r="E273" s="74" t="s">
        <v>252</v>
      </c>
      <c r="F273" s="22" t="s">
        <v>49</v>
      </c>
      <c r="G273" s="22">
        <v>5698563</v>
      </c>
      <c r="H273" s="22">
        <v>740813</v>
      </c>
      <c r="I273" s="22">
        <v>0</v>
      </c>
      <c r="J273" s="22">
        <v>0</v>
      </c>
      <c r="K273" s="22"/>
      <c r="L273" s="115">
        <f t="shared" si="9"/>
        <v>6439376</v>
      </c>
    </row>
    <row r="274" spans="1:12" ht="30" x14ac:dyDescent="0.25">
      <c r="A274" s="118">
        <v>46</v>
      </c>
      <c r="B274" s="41" t="s">
        <v>168</v>
      </c>
      <c r="C274" s="39">
        <v>607224058</v>
      </c>
      <c r="D274" s="39" t="s">
        <v>49</v>
      </c>
      <c r="E274" s="44" t="s">
        <v>169</v>
      </c>
      <c r="F274" s="39" t="s">
        <v>60</v>
      </c>
      <c r="G274" s="39">
        <v>8123842</v>
      </c>
      <c r="H274" s="39">
        <v>1056102</v>
      </c>
      <c r="I274" s="39">
        <v>0</v>
      </c>
      <c r="J274" s="39">
        <v>0</v>
      </c>
      <c r="K274" s="39"/>
      <c r="L274" s="115">
        <f t="shared" si="9"/>
        <v>9179944</v>
      </c>
    </row>
    <row r="275" spans="1:12" ht="30" x14ac:dyDescent="0.25">
      <c r="A275" s="22">
        <v>47</v>
      </c>
      <c r="B275" s="62" t="s">
        <v>210</v>
      </c>
      <c r="C275" s="64">
        <v>3018665562</v>
      </c>
      <c r="D275" s="62" t="s">
        <v>49</v>
      </c>
      <c r="E275" s="67" t="s">
        <v>83</v>
      </c>
      <c r="F275" s="64" t="s">
        <v>49</v>
      </c>
      <c r="G275" s="64">
        <v>10099170</v>
      </c>
      <c r="H275" s="64">
        <v>1398224</v>
      </c>
      <c r="I275" s="64">
        <v>0</v>
      </c>
      <c r="J275" s="64">
        <v>0</v>
      </c>
      <c r="K275" s="62"/>
      <c r="L275" s="115">
        <f t="shared" si="9"/>
        <v>11497394</v>
      </c>
    </row>
    <row r="276" spans="1:12" ht="30" x14ac:dyDescent="0.25">
      <c r="A276" s="118">
        <v>48</v>
      </c>
      <c r="B276" s="41" t="s">
        <v>120</v>
      </c>
      <c r="C276" s="39" t="s">
        <v>121</v>
      </c>
      <c r="D276" s="39" t="s">
        <v>49</v>
      </c>
      <c r="E276" s="44" t="s">
        <v>122</v>
      </c>
      <c r="F276" s="39" t="s">
        <v>60</v>
      </c>
      <c r="G276" s="39">
        <v>6578532</v>
      </c>
      <c r="H276" s="39">
        <v>0</v>
      </c>
      <c r="I276" s="39">
        <v>9834906</v>
      </c>
      <c r="J276" s="39">
        <v>0</v>
      </c>
      <c r="K276" s="39"/>
      <c r="L276" s="115">
        <f t="shared" si="9"/>
        <v>16413438</v>
      </c>
    </row>
    <row r="277" spans="1:12" ht="30" x14ac:dyDescent="0.25">
      <c r="A277" s="22">
        <v>49</v>
      </c>
      <c r="B277" s="62" t="s">
        <v>211</v>
      </c>
      <c r="C277" s="64">
        <v>609780679</v>
      </c>
      <c r="D277" s="62" t="s">
        <v>49</v>
      </c>
      <c r="E277" s="67" t="s">
        <v>167</v>
      </c>
      <c r="F277" s="64" t="s">
        <v>49</v>
      </c>
      <c r="G277" s="64">
        <v>27286752</v>
      </c>
      <c r="H277" s="64">
        <v>0</v>
      </c>
      <c r="I277" s="64">
        <v>0</v>
      </c>
      <c r="J277" s="64">
        <v>0</v>
      </c>
      <c r="K277" s="62"/>
      <c r="L277" s="115">
        <f t="shared" si="9"/>
        <v>27286752</v>
      </c>
    </row>
    <row r="278" spans="1:12" ht="30" x14ac:dyDescent="0.25">
      <c r="A278" s="118">
        <v>50</v>
      </c>
      <c r="B278" s="41" t="s">
        <v>203</v>
      </c>
      <c r="C278" s="39">
        <v>302453355</v>
      </c>
      <c r="D278" s="39" t="s">
        <v>49</v>
      </c>
      <c r="E278" s="44" t="s">
        <v>204</v>
      </c>
      <c r="F278" s="39" t="s">
        <v>49</v>
      </c>
      <c r="G278" s="39">
        <v>21638600</v>
      </c>
      <c r="H278" s="39">
        <v>4399850</v>
      </c>
      <c r="I278" s="39">
        <v>12206400</v>
      </c>
      <c r="J278" s="48"/>
      <c r="K278" s="39"/>
      <c r="L278" s="115">
        <f t="shared" si="9"/>
        <v>38244850</v>
      </c>
    </row>
    <row r="279" spans="1:12" ht="18.75" x14ac:dyDescent="0.3">
      <c r="A279" s="79"/>
      <c r="B279" s="80" t="s">
        <v>597</v>
      </c>
      <c r="C279" s="79"/>
      <c r="D279" s="79"/>
      <c r="E279" s="79"/>
      <c r="F279" s="79"/>
      <c r="G279" s="79">
        <f>SUM(G230:G278)</f>
        <v>94180615</v>
      </c>
      <c r="H279" s="79">
        <f t="shared" ref="H279:L279" si="10">SUM(H230:H278)</f>
        <v>16132353</v>
      </c>
      <c r="I279" s="79">
        <f t="shared" si="10"/>
        <v>24246354</v>
      </c>
      <c r="J279" s="79">
        <f t="shared" si="10"/>
        <v>391664</v>
      </c>
      <c r="K279" s="79">
        <f t="shared" si="10"/>
        <v>1072200</v>
      </c>
      <c r="L279" s="79">
        <f t="shared" si="10"/>
        <v>136023186</v>
      </c>
    </row>
  </sheetData>
  <sortState ref="A4:L278">
    <sortCondition ref="L4:L278"/>
  </sortState>
  <mergeCells count="1">
    <mergeCell ref="A1:L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8" sqref="B8:K8"/>
    </sheetView>
  </sheetViews>
  <sheetFormatPr defaultRowHeight="15" x14ac:dyDescent="0.25"/>
  <cols>
    <col min="1" max="1" width="4.5703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220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x14ac:dyDescent="0.25">
      <c r="A8" s="62">
        <v>1</v>
      </c>
      <c r="B8" s="63" t="s">
        <v>221</v>
      </c>
      <c r="C8" s="62">
        <v>606831002</v>
      </c>
      <c r="D8" s="62">
        <v>55499</v>
      </c>
      <c r="E8" s="65" t="s">
        <v>222</v>
      </c>
      <c r="F8" s="62" t="s">
        <v>62</v>
      </c>
      <c r="G8" s="62">
        <v>0</v>
      </c>
      <c r="H8" s="62">
        <v>0</v>
      </c>
      <c r="I8" s="62">
        <v>0</v>
      </c>
      <c r="J8" s="64">
        <v>0</v>
      </c>
      <c r="K8" s="62">
        <v>0</v>
      </c>
      <c r="L8" s="43"/>
      <c r="M8" s="43" t="s">
        <v>217</v>
      </c>
      <c r="N8">
        <v>3</v>
      </c>
    </row>
    <row r="9" spans="1:14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7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219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69" t="s">
        <v>12</v>
      </c>
      <c r="F8" s="69" t="s">
        <v>11</v>
      </c>
      <c r="G8" s="69" t="s">
        <v>12</v>
      </c>
      <c r="H8" s="69" t="s">
        <v>11</v>
      </c>
      <c r="I8" s="69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36997</v>
      </c>
      <c r="E9" s="8">
        <v>86796</v>
      </c>
      <c r="F9" s="9">
        <v>6983</v>
      </c>
      <c r="G9" s="8">
        <v>0</v>
      </c>
      <c r="H9" s="55">
        <f>F9+D9</f>
        <v>43980</v>
      </c>
      <c r="I9" s="8">
        <f>G9+E9</f>
        <v>86796</v>
      </c>
      <c r="J9" s="10">
        <f>I9/H9*100</f>
        <v>197.35334242837655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9223</v>
      </c>
      <c r="E10" s="8">
        <v>15097</v>
      </c>
      <c r="F10" s="8">
        <v>1703</v>
      </c>
      <c r="G10" s="8">
        <v>0</v>
      </c>
      <c r="H10" s="55">
        <f t="shared" ref="H10:H15" si="0">F10+D10</f>
        <v>10926</v>
      </c>
      <c r="I10" s="8">
        <f t="shared" ref="I10:I14" si="1">G10+E10</f>
        <v>15097</v>
      </c>
      <c r="J10" s="10">
        <f t="shared" ref="J10:J15" si="2">I10/H10*100</f>
        <v>138.17499542375984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7353</v>
      </c>
      <c r="E11" s="8">
        <v>23611</v>
      </c>
      <c r="F11" s="8">
        <v>1159</v>
      </c>
      <c r="G11" s="8">
        <v>0</v>
      </c>
      <c r="H11" s="55">
        <f t="shared" si="0"/>
        <v>8512</v>
      </c>
      <c r="I11" s="8">
        <f t="shared" si="1"/>
        <v>23611</v>
      </c>
      <c r="J11" s="10">
        <f t="shared" si="2"/>
        <v>277.3848684210526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644</v>
      </c>
      <c r="E13" s="8">
        <v>0</v>
      </c>
      <c r="F13" s="8">
        <v>96</v>
      </c>
      <c r="G13" s="8">
        <v>0</v>
      </c>
      <c r="H13" s="55">
        <f t="shared" si="0"/>
        <v>740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62</v>
      </c>
      <c r="E14" s="8">
        <v>96</v>
      </c>
      <c r="F14" s="8">
        <v>13</v>
      </c>
      <c r="G14" s="8">
        <v>0</v>
      </c>
      <c r="H14" s="55">
        <f t="shared" si="0"/>
        <v>75</v>
      </c>
      <c r="I14" s="8">
        <f t="shared" si="1"/>
        <v>96</v>
      </c>
      <c r="J14" s="10">
        <f t="shared" si="2"/>
        <v>128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64632</v>
      </c>
      <c r="E15" s="16">
        <v>116673</v>
      </c>
      <c r="F15" s="16">
        <f>SUM(F9:F14)</f>
        <v>9954</v>
      </c>
      <c r="G15" s="16">
        <v>0</v>
      </c>
      <c r="H15" s="59">
        <f t="shared" si="0"/>
        <v>74586</v>
      </c>
      <c r="I15" s="16">
        <v>116673</v>
      </c>
      <c r="J15" s="36">
        <f t="shared" si="2"/>
        <v>156.42747968787708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11</v>
      </c>
      <c r="F17" s="8"/>
      <c r="G17" s="8">
        <v>0</v>
      </c>
      <c r="H17" s="8"/>
      <c r="I17" s="8">
        <v>11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>
        <v>0</v>
      </c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>
        <v>0</v>
      </c>
      <c r="H19" s="8"/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15</v>
      </c>
      <c r="F20" s="16"/>
      <c r="G20" s="16">
        <v>0</v>
      </c>
      <c r="H20" s="17"/>
      <c r="I20" s="16">
        <v>15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14</v>
      </c>
      <c r="F22" s="8"/>
      <c r="G22" s="8">
        <v>0</v>
      </c>
      <c r="H22" s="8"/>
      <c r="I22" s="8">
        <v>14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>
        <v>0</v>
      </c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16</v>
      </c>
      <c r="F25" s="16"/>
      <c r="G25" s="16">
        <v>0</v>
      </c>
      <c r="H25" s="17"/>
      <c r="I25" s="16">
        <v>16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46</v>
      </c>
      <c r="F26" s="16"/>
      <c r="G26" s="16">
        <v>1</v>
      </c>
      <c r="H26" s="17"/>
      <c r="I26" s="16">
        <v>47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77</v>
      </c>
      <c r="F27" s="16"/>
      <c r="G27" s="16">
        <v>1</v>
      </c>
      <c r="H27" s="19"/>
      <c r="I27" s="16">
        <v>78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>
        <v>4</v>
      </c>
      <c r="F29" s="16"/>
      <c r="G29" s="16">
        <v>0</v>
      </c>
      <c r="H29" s="16"/>
      <c r="I29" s="16">
        <v>4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8" sqref="B8:K8"/>
    </sheetView>
  </sheetViews>
  <sheetFormatPr defaultRowHeight="15" x14ac:dyDescent="0.25"/>
  <cols>
    <col min="1" max="1" width="8.42578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215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x14ac:dyDescent="0.25">
      <c r="A8" s="62">
        <v>1</v>
      </c>
      <c r="B8" s="63" t="s">
        <v>216</v>
      </c>
      <c r="C8" s="62">
        <v>604296805</v>
      </c>
      <c r="D8" s="62">
        <v>20710</v>
      </c>
      <c r="E8" s="65">
        <v>45043</v>
      </c>
      <c r="F8" s="62" t="s">
        <v>62</v>
      </c>
      <c r="G8" s="62">
        <v>0</v>
      </c>
      <c r="H8" s="62">
        <v>0</v>
      </c>
      <c r="I8" s="62">
        <v>0</v>
      </c>
      <c r="J8" s="64">
        <v>0</v>
      </c>
      <c r="K8" s="62">
        <v>0</v>
      </c>
      <c r="L8" s="43"/>
      <c r="M8" s="43" t="s">
        <v>217</v>
      </c>
      <c r="N8">
        <v>3</v>
      </c>
    </row>
    <row r="9" spans="1:14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7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218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68" t="s">
        <v>12</v>
      </c>
      <c r="F8" s="68" t="s">
        <v>11</v>
      </c>
      <c r="G8" s="68" t="s">
        <v>12</v>
      </c>
      <c r="H8" s="68" t="s">
        <v>11</v>
      </c>
      <c r="I8" s="68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31035</v>
      </c>
      <c r="E9" s="8">
        <v>86796</v>
      </c>
      <c r="F9" s="9">
        <v>5962</v>
      </c>
      <c r="G9" s="8">
        <v>0</v>
      </c>
      <c r="H9" s="55">
        <f>F9+D9</f>
        <v>36997</v>
      </c>
      <c r="I9" s="8">
        <f>G9+E9</f>
        <v>86796</v>
      </c>
      <c r="J9" s="10">
        <f>I9/H9*100</f>
        <v>234.60280563288913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7556</v>
      </c>
      <c r="E10" s="8">
        <v>15097</v>
      </c>
      <c r="F10" s="8">
        <v>1667</v>
      </c>
      <c r="G10" s="8">
        <v>0</v>
      </c>
      <c r="H10" s="55">
        <f t="shared" ref="H10:H15" si="0">F10+D10</f>
        <v>9223</v>
      </c>
      <c r="I10" s="8">
        <f t="shared" ref="I10:I14" si="1">G10+E10</f>
        <v>15097</v>
      </c>
      <c r="J10" s="10">
        <f t="shared" ref="J10:J15" si="2">I10/H10*100</f>
        <v>163.68860457551773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6337</v>
      </c>
      <c r="E11" s="8">
        <v>23611</v>
      </c>
      <c r="F11" s="8">
        <v>1016</v>
      </c>
      <c r="G11" s="8">
        <v>0</v>
      </c>
      <c r="H11" s="55">
        <f t="shared" si="0"/>
        <v>7353</v>
      </c>
      <c r="I11" s="8">
        <f t="shared" si="1"/>
        <v>23611</v>
      </c>
      <c r="J11" s="10">
        <f t="shared" si="2"/>
        <v>321.10703114375087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529</v>
      </c>
      <c r="E13" s="8">
        <v>0</v>
      </c>
      <c r="F13" s="8">
        <v>115</v>
      </c>
      <c r="G13" s="8">
        <v>0</v>
      </c>
      <c r="H13" s="55">
        <f t="shared" si="0"/>
        <v>644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49</v>
      </c>
      <c r="E14" s="8">
        <v>96</v>
      </c>
      <c r="F14" s="8">
        <v>13</v>
      </c>
      <c r="G14" s="8">
        <v>0</v>
      </c>
      <c r="H14" s="55">
        <f t="shared" si="0"/>
        <v>62</v>
      </c>
      <c r="I14" s="8">
        <f t="shared" si="1"/>
        <v>96</v>
      </c>
      <c r="J14" s="10">
        <f t="shared" si="2"/>
        <v>154.83870967741936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55859</v>
      </c>
      <c r="E15" s="16">
        <v>116673</v>
      </c>
      <c r="F15" s="16">
        <f>SUM(F9:F14)</f>
        <v>8773</v>
      </c>
      <c r="G15" s="16">
        <f>SUM(G9:G14)</f>
        <v>0</v>
      </c>
      <c r="H15" s="59">
        <f t="shared" si="0"/>
        <v>64632</v>
      </c>
      <c r="I15" s="16">
        <f t="shared" ref="I15" si="4">G15+E15</f>
        <v>116673</v>
      </c>
      <c r="J15" s="36">
        <f t="shared" si="2"/>
        <v>180.51893798737467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11</v>
      </c>
      <c r="F17" s="8"/>
      <c r="G17" s="8">
        <v>0</v>
      </c>
      <c r="H17" s="8"/>
      <c r="I17" s="8">
        <v>11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>
        <v>0</v>
      </c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>
        <v>0</v>
      </c>
      <c r="H19" s="8"/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15</v>
      </c>
      <c r="F20" s="16"/>
      <c r="G20" s="16">
        <v>0</v>
      </c>
      <c r="H20" s="17"/>
      <c r="I20" s="16">
        <v>15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14</v>
      </c>
      <c r="F22" s="8"/>
      <c r="G22" s="8">
        <v>0</v>
      </c>
      <c r="H22" s="8"/>
      <c r="I22" s="8">
        <v>14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>
        <v>0</v>
      </c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16</v>
      </c>
      <c r="F25" s="16"/>
      <c r="G25" s="16">
        <v>0</v>
      </c>
      <c r="H25" s="17"/>
      <c r="I25" s="16">
        <v>16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45</v>
      </c>
      <c r="F26" s="16"/>
      <c r="G26" s="16">
        <v>1</v>
      </c>
      <c r="H26" s="17"/>
      <c r="I26" s="16">
        <v>46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76</v>
      </c>
      <c r="F27" s="16"/>
      <c r="G27" s="16">
        <v>1</v>
      </c>
      <c r="H27" s="19"/>
      <c r="I27" s="16">
        <v>77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>
        <v>1</v>
      </c>
      <c r="F29" s="16"/>
      <c r="G29" s="16">
        <v>3</v>
      </c>
      <c r="H29" s="16"/>
      <c r="I29" s="16">
        <v>4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7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214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61" t="s">
        <v>12</v>
      </c>
      <c r="F8" s="61" t="s">
        <v>11</v>
      </c>
      <c r="G8" s="61" t="s">
        <v>12</v>
      </c>
      <c r="H8" s="61" t="s">
        <v>11</v>
      </c>
      <c r="I8" s="61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24653</v>
      </c>
      <c r="E9" s="8">
        <v>49410</v>
      </c>
      <c r="F9" s="9">
        <v>6382</v>
      </c>
      <c r="G9" s="8">
        <v>37386</v>
      </c>
      <c r="H9" s="55">
        <f>F9+D9</f>
        <v>31035</v>
      </c>
      <c r="I9" s="8">
        <f>G9+E9</f>
        <v>86796</v>
      </c>
      <c r="J9" s="10">
        <f>I9/H9*100</f>
        <v>279.67133881101984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5913</v>
      </c>
      <c r="E10" s="8">
        <v>13699</v>
      </c>
      <c r="F10" s="8">
        <v>1643</v>
      </c>
      <c r="G10" s="8">
        <v>1398</v>
      </c>
      <c r="H10" s="55">
        <f t="shared" ref="H10:H14" si="0">F10+D10</f>
        <v>7556</v>
      </c>
      <c r="I10" s="8">
        <f t="shared" ref="I10:I14" si="1">G10+E10</f>
        <v>15097</v>
      </c>
      <c r="J10" s="10">
        <f t="shared" ref="J10:J15" si="2">I10/H10*100</f>
        <v>199.80148226574909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5338</v>
      </c>
      <c r="E11" s="8">
        <v>23611</v>
      </c>
      <c r="F11" s="8">
        <v>999</v>
      </c>
      <c r="G11" s="8">
        <v>0</v>
      </c>
      <c r="H11" s="55">
        <f t="shared" si="0"/>
        <v>6337</v>
      </c>
      <c r="I11" s="8">
        <f t="shared" si="1"/>
        <v>23611</v>
      </c>
      <c r="J11" s="10">
        <f t="shared" si="2"/>
        <v>372.58955341644315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402</v>
      </c>
      <c r="E13" s="8">
        <v>0</v>
      </c>
      <c r="F13" s="8">
        <v>127</v>
      </c>
      <c r="G13" s="8">
        <v>0</v>
      </c>
      <c r="H13" s="55">
        <f t="shared" si="0"/>
        <v>529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37</v>
      </c>
      <c r="E14" s="8">
        <v>30</v>
      </c>
      <c r="F14" s="8">
        <v>12</v>
      </c>
      <c r="G14" s="8">
        <v>66</v>
      </c>
      <c r="H14" s="55">
        <f t="shared" si="0"/>
        <v>49</v>
      </c>
      <c r="I14" s="8">
        <f t="shared" si="1"/>
        <v>96</v>
      </c>
      <c r="J14" s="10">
        <f t="shared" si="2"/>
        <v>195.91836734693877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46696</v>
      </c>
      <c r="E15" s="16">
        <v>87822</v>
      </c>
      <c r="F15" s="16">
        <f>SUM(F9:F14)</f>
        <v>9163</v>
      </c>
      <c r="G15" s="16">
        <f>SUM(G9:G14)</f>
        <v>38850</v>
      </c>
      <c r="H15" s="59">
        <f>F15+D15</f>
        <v>55859</v>
      </c>
      <c r="I15" s="16">
        <v>116673</v>
      </c>
      <c r="J15" s="36">
        <f t="shared" si="2"/>
        <v>208.87054906102867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9</v>
      </c>
      <c r="F17" s="8"/>
      <c r="G17" s="8">
        <v>2</v>
      </c>
      <c r="H17" s="8"/>
      <c r="I17" s="8">
        <v>11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>
        <v>0</v>
      </c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>
        <v>0</v>
      </c>
      <c r="H19" s="8"/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13</v>
      </c>
      <c r="F20" s="16"/>
      <c r="G20" s="16">
        <v>2</v>
      </c>
      <c r="H20" s="17"/>
      <c r="I20" s="16">
        <v>15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13</v>
      </c>
      <c r="F22" s="8"/>
      <c r="G22" s="8">
        <v>1</v>
      </c>
      <c r="H22" s="8"/>
      <c r="I22" s="8">
        <v>14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>
        <v>0</v>
      </c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15</v>
      </c>
      <c r="F25" s="16"/>
      <c r="G25" s="16">
        <v>1</v>
      </c>
      <c r="H25" s="17"/>
      <c r="I25" s="16">
        <v>16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40</v>
      </c>
      <c r="F26" s="16"/>
      <c r="G26" s="16">
        <v>5</v>
      </c>
      <c r="H26" s="17"/>
      <c r="I26" s="16">
        <v>45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68</v>
      </c>
      <c r="F27" s="16"/>
      <c r="G27" s="16">
        <v>8</v>
      </c>
      <c r="H27" s="19"/>
      <c r="I27" s="16">
        <v>76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/>
      <c r="F29" s="16"/>
      <c r="G29" s="16">
        <v>1</v>
      </c>
      <c r="H29" s="16"/>
      <c r="I29" s="16">
        <v>1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13" sqref="B13:K13"/>
    </sheetView>
  </sheetViews>
  <sheetFormatPr defaultRowHeight="15" x14ac:dyDescent="0.25"/>
  <cols>
    <col min="1" max="1" width="8.42578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205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ht="30" x14ac:dyDescent="0.25">
      <c r="A8" s="62">
        <v>1</v>
      </c>
      <c r="B8" s="63" t="s">
        <v>206</v>
      </c>
      <c r="C8" s="62">
        <v>300033467</v>
      </c>
      <c r="D8" s="62" t="s">
        <v>49</v>
      </c>
      <c r="E8" s="65" t="s">
        <v>167</v>
      </c>
      <c r="F8" s="62" t="s">
        <v>192</v>
      </c>
      <c r="G8" s="62">
        <v>0</v>
      </c>
      <c r="H8" s="62">
        <v>0</v>
      </c>
      <c r="I8" s="62">
        <v>0</v>
      </c>
      <c r="J8" s="64">
        <v>0</v>
      </c>
      <c r="K8" s="62">
        <f>SUM(G8:J8)</f>
        <v>0</v>
      </c>
      <c r="L8" s="43"/>
      <c r="M8" s="43" t="s">
        <v>159</v>
      </c>
      <c r="N8">
        <v>3</v>
      </c>
    </row>
    <row r="9" spans="1:14" x14ac:dyDescent="0.25">
      <c r="A9" s="62">
        <v>2</v>
      </c>
      <c r="B9" s="63" t="s">
        <v>207</v>
      </c>
      <c r="C9" s="62">
        <v>601885602</v>
      </c>
      <c r="D9" s="62">
        <v>102470</v>
      </c>
      <c r="E9" s="65">
        <v>44395</v>
      </c>
      <c r="F9" s="62" t="s">
        <v>60</v>
      </c>
      <c r="G9" s="62">
        <v>0</v>
      </c>
      <c r="H9" s="62">
        <v>0</v>
      </c>
      <c r="I9" s="62">
        <v>0</v>
      </c>
      <c r="J9" s="62">
        <v>0</v>
      </c>
      <c r="K9" s="62">
        <f>SUM(G9:J9)</f>
        <v>0</v>
      </c>
      <c r="L9" s="43"/>
      <c r="M9" s="43" t="s">
        <v>162</v>
      </c>
      <c r="N9">
        <v>3</v>
      </c>
    </row>
    <row r="10" spans="1:14" x14ac:dyDescent="0.25">
      <c r="A10" s="62">
        <v>3</v>
      </c>
      <c r="B10" s="62" t="s">
        <v>208</v>
      </c>
      <c r="C10" s="62">
        <v>300020243</v>
      </c>
      <c r="D10" s="62">
        <v>61924</v>
      </c>
      <c r="E10" s="66">
        <v>45071</v>
      </c>
      <c r="F10" s="64" t="s">
        <v>60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M10" s="52" t="s">
        <v>162</v>
      </c>
      <c r="N10">
        <v>3</v>
      </c>
    </row>
    <row r="11" spans="1:14" x14ac:dyDescent="0.25">
      <c r="A11" s="64">
        <v>4</v>
      </c>
      <c r="B11" s="62" t="s">
        <v>209</v>
      </c>
      <c r="C11" s="64">
        <v>301205810</v>
      </c>
      <c r="D11" s="62">
        <v>95262</v>
      </c>
      <c r="E11" s="66">
        <v>44775</v>
      </c>
      <c r="F11" s="62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M11" s="52" t="s">
        <v>162</v>
      </c>
      <c r="N11" s="52">
        <v>3</v>
      </c>
    </row>
    <row r="12" spans="1:14" ht="30" x14ac:dyDescent="0.25">
      <c r="A12" s="97">
        <v>5</v>
      </c>
      <c r="B12" s="97" t="s">
        <v>210</v>
      </c>
      <c r="C12" s="97">
        <v>3018665562</v>
      </c>
      <c r="D12" s="97" t="s">
        <v>49</v>
      </c>
      <c r="E12" s="98" t="s">
        <v>83</v>
      </c>
      <c r="F12" s="97" t="s">
        <v>49</v>
      </c>
      <c r="G12" s="97">
        <v>10099170</v>
      </c>
      <c r="H12" s="97">
        <v>1398224</v>
      </c>
      <c r="I12" s="97">
        <v>0</v>
      </c>
      <c r="J12" s="97">
        <v>0</v>
      </c>
      <c r="K12" s="97">
        <v>11497334</v>
      </c>
      <c r="L12" s="96"/>
      <c r="M12" s="99" t="s">
        <v>159</v>
      </c>
      <c r="N12" s="99">
        <v>1</v>
      </c>
    </row>
    <row r="13" spans="1:14" ht="30" x14ac:dyDescent="0.25">
      <c r="A13" s="64">
        <v>6</v>
      </c>
      <c r="B13" s="93" t="s">
        <v>211</v>
      </c>
      <c r="C13" s="93">
        <v>609780679</v>
      </c>
      <c r="D13" s="93" t="s">
        <v>49</v>
      </c>
      <c r="E13" s="110" t="s">
        <v>167</v>
      </c>
      <c r="F13" s="93" t="s">
        <v>49</v>
      </c>
      <c r="G13" s="93">
        <v>27286752</v>
      </c>
      <c r="H13" s="93">
        <v>0</v>
      </c>
      <c r="I13" s="93">
        <v>0</v>
      </c>
      <c r="J13" s="93">
        <v>0</v>
      </c>
      <c r="K13" s="93">
        <v>27286752</v>
      </c>
      <c r="M13" s="52" t="s">
        <v>52</v>
      </c>
      <c r="N13" s="52">
        <v>3</v>
      </c>
    </row>
    <row r="14" spans="1:14" x14ac:dyDescent="0.25">
      <c r="A14" s="64">
        <v>7</v>
      </c>
      <c r="B14" s="62" t="s">
        <v>212</v>
      </c>
      <c r="C14" s="64">
        <v>606589938</v>
      </c>
      <c r="D14" s="62">
        <v>2034</v>
      </c>
      <c r="E14" s="65">
        <v>45061</v>
      </c>
      <c r="F14" s="64" t="s">
        <v>192</v>
      </c>
      <c r="G14" s="64">
        <v>0</v>
      </c>
      <c r="H14" s="64">
        <v>0</v>
      </c>
      <c r="I14" s="64">
        <v>0</v>
      </c>
      <c r="J14" s="64">
        <v>66170</v>
      </c>
      <c r="K14" s="62">
        <v>66170</v>
      </c>
      <c r="M14" s="52" t="s">
        <v>162</v>
      </c>
      <c r="N14" s="52">
        <v>3</v>
      </c>
    </row>
    <row r="15" spans="1:14" x14ac:dyDescent="0.25">
      <c r="A15" s="64">
        <v>8</v>
      </c>
      <c r="B15" s="62" t="s">
        <v>213</v>
      </c>
      <c r="C15" s="64">
        <v>610208519</v>
      </c>
      <c r="D15" s="62">
        <v>63902</v>
      </c>
      <c r="E15" s="65">
        <v>44699</v>
      </c>
      <c r="F15" s="64" t="s">
        <v>60</v>
      </c>
      <c r="G15" s="64">
        <v>0</v>
      </c>
      <c r="H15" s="64">
        <v>0</v>
      </c>
      <c r="I15" s="64">
        <v>0</v>
      </c>
      <c r="J15" s="64">
        <v>0</v>
      </c>
      <c r="K15" s="62">
        <v>0</v>
      </c>
      <c r="M15" s="52" t="s">
        <v>162</v>
      </c>
      <c r="N15" s="52">
        <v>3</v>
      </c>
    </row>
    <row r="16" spans="1:14" x14ac:dyDescent="0.25">
      <c r="A16" s="62"/>
      <c r="B16" s="62" t="s">
        <v>42</v>
      </c>
      <c r="C16" s="62"/>
      <c r="D16" s="62"/>
      <c r="E16" s="62"/>
      <c r="F16" s="62"/>
      <c r="G16" s="62">
        <f>SUM(G8:G15)</f>
        <v>37385922</v>
      </c>
      <c r="H16" s="62">
        <f t="shared" ref="H16:J16" si="0">SUM(H8:H15)</f>
        <v>1398224</v>
      </c>
      <c r="I16" s="62">
        <f t="shared" si="0"/>
        <v>0</v>
      </c>
      <c r="J16" s="62">
        <f t="shared" si="0"/>
        <v>66170</v>
      </c>
      <c r="K16" s="62">
        <f>SUM(G16:J16)</f>
        <v>38850316</v>
      </c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8" sqref="B8:K8"/>
    </sheetView>
  </sheetViews>
  <sheetFormatPr defaultRowHeight="15" x14ac:dyDescent="0.25"/>
  <cols>
    <col min="1" max="1" width="8.42578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202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ht="30" x14ac:dyDescent="0.25">
      <c r="A8" s="39">
        <v>1</v>
      </c>
      <c r="B8" s="87" t="s">
        <v>203</v>
      </c>
      <c r="C8" s="89">
        <v>302453355</v>
      </c>
      <c r="D8" s="89" t="s">
        <v>49</v>
      </c>
      <c r="E8" s="90" t="s">
        <v>204</v>
      </c>
      <c r="F8" s="89" t="s">
        <v>49</v>
      </c>
      <c r="G8" s="89">
        <v>21638600</v>
      </c>
      <c r="H8" s="89">
        <v>4399850</v>
      </c>
      <c r="I8" s="89">
        <v>12206400</v>
      </c>
      <c r="J8" s="104"/>
      <c r="K8" s="89">
        <f>SUM(G8:J8)</f>
        <v>38244850</v>
      </c>
      <c r="L8" s="43"/>
      <c r="M8" s="43"/>
    </row>
    <row r="9" spans="1:14" x14ac:dyDescent="0.25">
      <c r="A9" s="39"/>
      <c r="B9" s="41" t="s">
        <v>156</v>
      </c>
      <c r="C9" s="39"/>
      <c r="D9" s="39"/>
      <c r="E9" s="44"/>
      <c r="F9" s="39"/>
      <c r="G9" s="39">
        <f>SUM(G8:G8)</f>
        <v>21638600</v>
      </c>
      <c r="H9" s="39">
        <f>SUM(H8:H8)</f>
        <v>4399850</v>
      </c>
      <c r="I9" s="39">
        <f>SUM(I8:I8)</f>
        <v>12206400</v>
      </c>
      <c r="J9" s="39">
        <f>SUM(J8:J8)</f>
        <v>0</v>
      </c>
      <c r="K9" s="39">
        <f>SUM(G9:J9)</f>
        <v>38244850</v>
      </c>
      <c r="L9" s="43"/>
      <c r="M9" s="43" t="s">
        <v>159</v>
      </c>
      <c r="N9">
        <v>3</v>
      </c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7" workbookViewId="0">
      <selection activeCell="I16" sqref="I16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201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58" t="s">
        <v>12</v>
      </c>
      <c r="F8" s="58" t="s">
        <v>11</v>
      </c>
      <c r="G8" s="58" t="s">
        <v>12</v>
      </c>
      <c r="H8" s="58" t="s">
        <v>11</v>
      </c>
      <c r="I8" s="58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18009</v>
      </c>
      <c r="E9" s="8">
        <v>27771</v>
      </c>
      <c r="F9" s="9">
        <v>6644</v>
      </c>
      <c r="G9" s="8">
        <v>21639</v>
      </c>
      <c r="H9" s="55">
        <f>F9+D9</f>
        <v>24653</v>
      </c>
      <c r="I9" s="8">
        <f>G9+E9</f>
        <v>49410</v>
      </c>
      <c r="J9" s="10">
        <f>I9/H9*100</f>
        <v>200.42185535228981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4368</v>
      </c>
      <c r="E10" s="8">
        <v>9299</v>
      </c>
      <c r="F10" s="8">
        <v>1545</v>
      </c>
      <c r="G10" s="8">
        <v>4400</v>
      </c>
      <c r="H10" s="55">
        <f t="shared" ref="H10:H15" si="0">F10+D10</f>
        <v>5913</v>
      </c>
      <c r="I10" s="8">
        <f t="shared" ref="I10:I14" si="1">G10+E10</f>
        <v>13699</v>
      </c>
      <c r="J10" s="10">
        <f t="shared" ref="J10:J15" si="2">I10/H10*100</f>
        <v>231.67596820564859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4305</v>
      </c>
      <c r="E11" s="8">
        <v>11405</v>
      </c>
      <c r="F11" s="8">
        <v>1033</v>
      </c>
      <c r="G11" s="8">
        <v>12206</v>
      </c>
      <c r="H11" s="55">
        <f t="shared" si="0"/>
        <v>5338</v>
      </c>
      <c r="I11" s="8">
        <f t="shared" si="1"/>
        <v>23611</v>
      </c>
      <c r="J11" s="10">
        <f t="shared" si="2"/>
        <v>442.31922068190335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268</v>
      </c>
      <c r="E13" s="8">
        <v>0</v>
      </c>
      <c r="F13" s="8">
        <v>134</v>
      </c>
      <c r="G13" s="8">
        <v>0</v>
      </c>
      <c r="H13" s="55">
        <f t="shared" si="0"/>
        <v>402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26</v>
      </c>
      <c r="E14" s="8">
        <v>30</v>
      </c>
      <c r="F14" s="8">
        <v>11</v>
      </c>
      <c r="G14" s="8">
        <v>0</v>
      </c>
      <c r="H14" s="55">
        <f t="shared" si="0"/>
        <v>37</v>
      </c>
      <c r="I14" s="8">
        <f t="shared" si="1"/>
        <v>30</v>
      </c>
      <c r="J14" s="10">
        <f t="shared" si="2"/>
        <v>81.081081081081081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37329</v>
      </c>
      <c r="E15" s="16">
        <v>49577</v>
      </c>
      <c r="F15" s="16">
        <f>SUM(F9:F14)</f>
        <v>9367</v>
      </c>
      <c r="G15" s="16">
        <f>SUM(G9:G14)</f>
        <v>38245</v>
      </c>
      <c r="H15" s="59">
        <f t="shared" si="0"/>
        <v>46696</v>
      </c>
      <c r="I15" s="16">
        <f>SUM(I9:I14)</f>
        <v>87822</v>
      </c>
      <c r="J15" s="36">
        <f t="shared" si="2"/>
        <v>188.07178345040262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8</v>
      </c>
      <c r="F17" s="8"/>
      <c r="G17" s="8">
        <v>1</v>
      </c>
      <c r="H17" s="8"/>
      <c r="I17" s="8">
        <v>9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>
        <v>0</v>
      </c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>
        <v>0</v>
      </c>
      <c r="H19" s="8"/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12</v>
      </c>
      <c r="F20" s="16"/>
      <c r="G20" s="16">
        <v>1</v>
      </c>
      <c r="H20" s="17"/>
      <c r="I20" s="16">
        <v>13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13</v>
      </c>
      <c r="F22" s="8"/>
      <c r="G22" s="8">
        <v>0</v>
      </c>
      <c r="H22" s="8"/>
      <c r="I22" s="8">
        <v>13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>
        <v>0</v>
      </c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15</v>
      </c>
      <c r="F25" s="16"/>
      <c r="G25" s="16">
        <v>0</v>
      </c>
      <c r="H25" s="17"/>
      <c r="I25" s="16">
        <v>15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40</v>
      </c>
      <c r="F26" s="16"/>
      <c r="G26" s="16">
        <v>0</v>
      </c>
      <c r="H26" s="17"/>
      <c r="I26" s="16">
        <v>40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67</v>
      </c>
      <c r="F27" s="16"/>
      <c r="G27" s="16">
        <v>0</v>
      </c>
      <c r="H27" s="19"/>
      <c r="I27" s="16">
        <v>68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/>
      <c r="F29" s="16"/>
      <c r="G29" s="16">
        <v>1</v>
      </c>
      <c r="H29" s="16"/>
      <c r="I29" s="16">
        <v>1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5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9.2851562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199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56" t="s">
        <v>12</v>
      </c>
      <c r="F8" s="56" t="s">
        <v>11</v>
      </c>
      <c r="G8" s="56" t="s">
        <v>12</v>
      </c>
      <c r="H8" s="56" t="s">
        <v>11</v>
      </c>
      <c r="I8" s="56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11866</v>
      </c>
      <c r="E9" s="8">
        <v>22778</v>
      </c>
      <c r="F9" s="9">
        <v>6143</v>
      </c>
      <c r="G9" s="8">
        <v>4993</v>
      </c>
      <c r="H9" s="55">
        <f>F9+D9</f>
        <v>18009</v>
      </c>
      <c r="I9" s="8">
        <f>G9+E9</f>
        <v>27771</v>
      </c>
      <c r="J9" s="10">
        <f>I9/H9*100</f>
        <v>154.20623021822422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2632</v>
      </c>
      <c r="E10" s="8">
        <v>2885</v>
      </c>
      <c r="F10" s="8">
        <v>1736</v>
      </c>
      <c r="G10" s="8">
        <v>6414</v>
      </c>
      <c r="H10" s="55">
        <f t="shared" ref="H10:H15" si="0">F10+D10</f>
        <v>4368</v>
      </c>
      <c r="I10" s="8">
        <f t="shared" ref="I10:I15" si="1">G10+E10</f>
        <v>9299</v>
      </c>
      <c r="J10" s="10">
        <f t="shared" ref="J10:J15" si="2">I10/H10*100</f>
        <v>212.88919413919416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3227</v>
      </c>
      <c r="E11" s="8">
        <v>10977</v>
      </c>
      <c r="F11" s="8">
        <v>1078</v>
      </c>
      <c r="G11" s="8">
        <v>428</v>
      </c>
      <c r="H11" s="55">
        <f t="shared" si="0"/>
        <v>4305</v>
      </c>
      <c r="I11" s="8">
        <f t="shared" si="1"/>
        <v>11405</v>
      </c>
      <c r="J11" s="10">
        <f t="shared" si="2"/>
        <v>264.92450638792104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181</v>
      </c>
      <c r="E13" s="8">
        <v>0</v>
      </c>
      <c r="F13" s="8">
        <v>87</v>
      </c>
      <c r="G13" s="8">
        <v>0</v>
      </c>
      <c r="H13" s="55">
        <f t="shared" si="0"/>
        <v>268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15</v>
      </c>
      <c r="E14" s="8">
        <v>0</v>
      </c>
      <c r="F14" s="8">
        <v>11</v>
      </c>
      <c r="G14" s="8">
        <v>30</v>
      </c>
      <c r="H14" s="55">
        <f t="shared" si="0"/>
        <v>26</v>
      </c>
      <c r="I14" s="8">
        <f t="shared" si="1"/>
        <v>30</v>
      </c>
      <c r="J14" s="10">
        <f t="shared" si="2"/>
        <v>115.38461538461537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28274</v>
      </c>
      <c r="E15" s="16">
        <v>37712</v>
      </c>
      <c r="F15" s="16">
        <f>SUM(F9:F14)</f>
        <v>9055</v>
      </c>
      <c r="G15" s="16">
        <f>SUM(G9:G14)</f>
        <v>11865</v>
      </c>
      <c r="H15" s="59">
        <f t="shared" si="0"/>
        <v>37329</v>
      </c>
      <c r="I15" s="16">
        <f t="shared" si="1"/>
        <v>49577</v>
      </c>
      <c r="J15" s="36">
        <f t="shared" si="2"/>
        <v>132.81095127112968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/>
      <c r="F17" s="8">
        <v>6</v>
      </c>
      <c r="G17" s="8"/>
      <c r="H17" s="8">
        <v>2</v>
      </c>
      <c r="I17" s="8">
        <v>8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/>
      <c r="F18" s="8">
        <v>2</v>
      </c>
      <c r="G18" s="8"/>
      <c r="H18" s="8">
        <v>0</v>
      </c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/>
      <c r="F19" s="8">
        <v>1</v>
      </c>
      <c r="G19" s="8"/>
      <c r="H19" s="8">
        <v>1</v>
      </c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/>
      <c r="F20" s="16">
        <v>9</v>
      </c>
      <c r="G20" s="16"/>
      <c r="H20" s="17">
        <v>3</v>
      </c>
      <c r="I20" s="16">
        <v>12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/>
      <c r="F22" s="8">
        <v>12</v>
      </c>
      <c r="G22" s="8"/>
      <c r="H22" s="8">
        <v>1</v>
      </c>
      <c r="I22" s="8">
        <v>13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/>
      <c r="F23" s="8">
        <v>1</v>
      </c>
      <c r="G23" s="8"/>
      <c r="H23" s="8">
        <v>0</v>
      </c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/>
      <c r="F24" s="8">
        <v>1</v>
      </c>
      <c r="G24" s="8"/>
      <c r="H24" s="8">
        <v>0</v>
      </c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/>
      <c r="F25" s="16">
        <v>14</v>
      </c>
      <c r="G25" s="16"/>
      <c r="H25" s="17">
        <v>1</v>
      </c>
      <c r="I25" s="16">
        <v>15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/>
      <c r="F26" s="16">
        <v>35</v>
      </c>
      <c r="G26" s="16"/>
      <c r="H26" s="17">
        <v>5</v>
      </c>
      <c r="I26" s="16">
        <v>40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/>
      <c r="F27" s="16">
        <v>58</v>
      </c>
      <c r="G27" s="16"/>
      <c r="H27" s="19">
        <v>9</v>
      </c>
      <c r="I27" s="16">
        <v>67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/>
      <c r="F29" s="16"/>
      <c r="G29" s="16">
        <v>0</v>
      </c>
      <c r="H29" s="16"/>
      <c r="I29" s="16">
        <v>0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workbookViewId="0">
      <selection activeCell="A4" sqref="A4:K17"/>
    </sheetView>
  </sheetViews>
  <sheetFormatPr defaultRowHeight="15" x14ac:dyDescent="0.25"/>
  <cols>
    <col min="1" max="1" width="8.42578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184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x14ac:dyDescent="0.25">
      <c r="A8" s="39">
        <v>1</v>
      </c>
      <c r="B8" s="87" t="s">
        <v>185</v>
      </c>
      <c r="C8" s="89">
        <v>609571020</v>
      </c>
      <c r="D8" s="89">
        <v>11661</v>
      </c>
      <c r="E8" s="90">
        <v>44956</v>
      </c>
      <c r="F8" s="89" t="s">
        <v>60</v>
      </c>
      <c r="G8" s="89">
        <v>1259604</v>
      </c>
      <c r="H8" s="89">
        <v>163748</v>
      </c>
      <c r="I8" s="89">
        <v>0</v>
      </c>
      <c r="J8" s="104">
        <v>0</v>
      </c>
      <c r="K8" s="89">
        <f>SUM(G8:J8)</f>
        <v>1423352</v>
      </c>
      <c r="L8" s="43"/>
      <c r="M8" s="43" t="s">
        <v>57</v>
      </c>
      <c r="N8">
        <v>2</v>
      </c>
    </row>
    <row r="9" spans="1:14" ht="30" x14ac:dyDescent="0.25">
      <c r="A9" s="39">
        <v>2</v>
      </c>
      <c r="B9" s="105" t="s">
        <v>186</v>
      </c>
      <c r="C9" s="106">
        <v>604081869</v>
      </c>
      <c r="D9" s="108">
        <v>14542593</v>
      </c>
      <c r="E9" s="109" t="s">
        <v>187</v>
      </c>
      <c r="F9" s="106">
        <v>0</v>
      </c>
      <c r="G9" s="106"/>
      <c r="H9" s="106">
        <v>1312078</v>
      </c>
      <c r="I9" s="106">
        <v>0</v>
      </c>
      <c r="J9" s="106">
        <v>0</v>
      </c>
      <c r="K9" s="106">
        <f>J9+I9+H9+G9</f>
        <v>1312078</v>
      </c>
      <c r="L9" s="43"/>
      <c r="M9" s="43" t="s">
        <v>159</v>
      </c>
      <c r="N9">
        <v>2</v>
      </c>
    </row>
    <row r="10" spans="1:14" ht="30" x14ac:dyDescent="0.25">
      <c r="A10" s="39">
        <v>3</v>
      </c>
      <c r="B10" s="87" t="s">
        <v>188</v>
      </c>
      <c r="C10" s="89">
        <v>608960216</v>
      </c>
      <c r="D10" s="89" t="s">
        <v>49</v>
      </c>
      <c r="E10" s="90" t="s">
        <v>189</v>
      </c>
      <c r="F10" s="89" t="s">
        <v>49</v>
      </c>
      <c r="G10" s="89">
        <v>1192290</v>
      </c>
      <c r="H10" s="89">
        <v>3409952</v>
      </c>
      <c r="I10" s="89">
        <v>0</v>
      </c>
      <c r="J10" s="89">
        <v>0</v>
      </c>
      <c r="K10" s="89">
        <f t="shared" ref="K10:K16" si="0">J10+I10+H10+G10</f>
        <v>4602242</v>
      </c>
      <c r="L10" s="91"/>
      <c r="M10" s="91" t="s">
        <v>159</v>
      </c>
      <c r="N10" s="92">
        <v>1</v>
      </c>
    </row>
    <row r="11" spans="1:14" ht="41.25" customHeight="1" x14ac:dyDescent="0.25">
      <c r="A11" s="39">
        <v>4</v>
      </c>
      <c r="B11" s="41" t="s">
        <v>190</v>
      </c>
      <c r="C11" s="39">
        <v>602587972</v>
      </c>
      <c r="D11" s="39">
        <v>49033</v>
      </c>
      <c r="E11" s="44">
        <v>44282</v>
      </c>
      <c r="F11" s="39" t="s">
        <v>60</v>
      </c>
      <c r="G11" s="39">
        <v>964194</v>
      </c>
      <c r="H11" s="39">
        <v>180986</v>
      </c>
      <c r="I11" s="39">
        <v>428010</v>
      </c>
      <c r="J11" s="39">
        <v>10000</v>
      </c>
      <c r="K11" s="39">
        <f t="shared" si="0"/>
        <v>1583190</v>
      </c>
      <c r="L11" s="43"/>
      <c r="M11" s="43" t="s">
        <v>57</v>
      </c>
      <c r="N11">
        <v>2</v>
      </c>
    </row>
    <row r="12" spans="1:14" x14ac:dyDescent="0.25">
      <c r="A12" s="39">
        <v>5</v>
      </c>
      <c r="B12" s="41" t="s">
        <v>191</v>
      </c>
      <c r="C12" s="39">
        <v>60057871</v>
      </c>
      <c r="D12" s="39">
        <v>3448</v>
      </c>
      <c r="E12" s="44">
        <v>45120</v>
      </c>
      <c r="F12" s="39" t="s">
        <v>192</v>
      </c>
      <c r="G12" s="39">
        <v>454862</v>
      </c>
      <c r="H12" s="39">
        <v>59132</v>
      </c>
      <c r="I12" s="39">
        <v>0</v>
      </c>
      <c r="J12" s="39">
        <v>0</v>
      </c>
      <c r="K12" s="39">
        <f t="shared" si="0"/>
        <v>513994</v>
      </c>
      <c r="L12" s="43"/>
      <c r="M12" s="43" t="s">
        <v>57</v>
      </c>
      <c r="N12">
        <v>2</v>
      </c>
    </row>
    <row r="13" spans="1:14" ht="30" x14ac:dyDescent="0.25">
      <c r="A13" s="39">
        <v>6</v>
      </c>
      <c r="B13" s="41" t="s">
        <v>193</v>
      </c>
      <c r="C13" s="39">
        <v>303630870</v>
      </c>
      <c r="D13" s="39" t="s">
        <v>49</v>
      </c>
      <c r="E13" s="44" t="s">
        <v>195</v>
      </c>
      <c r="F13" s="39" t="s">
        <v>49</v>
      </c>
      <c r="G13" s="39">
        <v>801102</v>
      </c>
      <c r="H13" s="39">
        <v>104144</v>
      </c>
      <c r="I13" s="39">
        <v>0</v>
      </c>
      <c r="J13" s="39">
        <v>10000</v>
      </c>
      <c r="K13" s="39">
        <f t="shared" si="0"/>
        <v>915246</v>
      </c>
      <c r="L13" s="43"/>
      <c r="M13" s="43" t="s">
        <v>159</v>
      </c>
      <c r="N13">
        <v>2</v>
      </c>
    </row>
    <row r="14" spans="1:14" ht="30" x14ac:dyDescent="0.25">
      <c r="A14" s="39">
        <v>7</v>
      </c>
      <c r="B14" s="41" t="s">
        <v>194</v>
      </c>
      <c r="C14" s="39">
        <v>60655849</v>
      </c>
      <c r="D14" s="39" t="s">
        <v>49</v>
      </c>
      <c r="E14" s="44" t="s">
        <v>196</v>
      </c>
      <c r="F14" s="39" t="s">
        <v>49</v>
      </c>
      <c r="G14" s="39">
        <v>158142</v>
      </c>
      <c r="H14" s="39">
        <v>20558</v>
      </c>
      <c r="I14" s="39">
        <v>0</v>
      </c>
      <c r="J14" s="39">
        <v>10000</v>
      </c>
      <c r="K14" s="39">
        <f t="shared" si="0"/>
        <v>188700</v>
      </c>
      <c r="L14" s="43"/>
      <c r="M14" s="43" t="s">
        <v>52</v>
      </c>
      <c r="N14">
        <v>2</v>
      </c>
    </row>
    <row r="15" spans="1:14" ht="15.75" thickBot="1" x14ac:dyDescent="0.3">
      <c r="A15" s="39">
        <v>8</v>
      </c>
      <c r="B15" s="87" t="s">
        <v>197</v>
      </c>
      <c r="C15" s="89">
        <v>300010877</v>
      </c>
      <c r="D15" s="89">
        <v>27951</v>
      </c>
      <c r="E15" s="90">
        <v>45088</v>
      </c>
      <c r="F15" s="89" t="s">
        <v>82</v>
      </c>
      <c r="G15" s="89">
        <v>0</v>
      </c>
      <c r="H15" s="89">
        <v>1142552</v>
      </c>
      <c r="I15" s="89">
        <v>0</v>
      </c>
      <c r="J15" s="89">
        <v>0</v>
      </c>
      <c r="K15" s="89">
        <f t="shared" si="0"/>
        <v>1142552</v>
      </c>
      <c r="L15" s="91"/>
      <c r="M15" s="91" t="s">
        <v>57</v>
      </c>
      <c r="N15" s="92">
        <v>1</v>
      </c>
    </row>
    <row r="16" spans="1:14" ht="15.75" thickBot="1" x14ac:dyDescent="0.3">
      <c r="A16" s="39">
        <v>9</v>
      </c>
      <c r="B16" s="87" t="s">
        <v>198</v>
      </c>
      <c r="C16" s="88">
        <v>605911215</v>
      </c>
      <c r="D16" s="89">
        <v>16151</v>
      </c>
      <c r="E16" s="90">
        <v>44923</v>
      </c>
      <c r="F16" s="89" t="s">
        <v>46</v>
      </c>
      <c r="G16" s="89">
        <v>163000</v>
      </c>
      <c r="H16" s="89">
        <v>21190</v>
      </c>
      <c r="I16" s="89"/>
      <c r="J16" s="89"/>
      <c r="K16" s="89">
        <f t="shared" si="0"/>
        <v>184190</v>
      </c>
      <c r="L16" s="91"/>
      <c r="M16" s="91" t="s">
        <v>57</v>
      </c>
      <c r="N16" s="84">
        <v>1</v>
      </c>
    </row>
    <row r="17" spans="1:13" x14ac:dyDescent="0.25">
      <c r="A17" s="39"/>
      <c r="B17" s="41" t="s">
        <v>156</v>
      </c>
      <c r="C17" s="39"/>
      <c r="D17" s="39"/>
      <c r="E17" s="44"/>
      <c r="F17" s="39"/>
      <c r="G17" s="39">
        <f>SUM(G8:G16)</f>
        <v>4993194</v>
      </c>
      <c r="H17" s="39">
        <f t="shared" ref="H17:J17" si="1">SUM(H8:H16)</f>
        <v>6414340</v>
      </c>
      <c r="I17" s="39">
        <f t="shared" si="1"/>
        <v>428010</v>
      </c>
      <c r="J17" s="39">
        <f t="shared" si="1"/>
        <v>30000</v>
      </c>
      <c r="K17" s="60">
        <f>SUM(K8:K16)</f>
        <v>11865544</v>
      </c>
      <c r="L17" s="43"/>
      <c r="M17" s="43"/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M26" sqref="M26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596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78" t="s">
        <v>12</v>
      </c>
      <c r="F8" s="78" t="s">
        <v>11</v>
      </c>
      <c r="G8" s="78" t="s">
        <v>12</v>
      </c>
      <c r="H8" s="78" t="s">
        <v>11</v>
      </c>
      <c r="I8" s="78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64872</v>
      </c>
      <c r="E9" s="8">
        <v>92912</v>
      </c>
      <c r="F9" s="9">
        <v>6788</v>
      </c>
      <c r="G9" s="8">
        <v>1277</v>
      </c>
      <c r="H9" s="55">
        <f>F9+D9</f>
        <v>71660</v>
      </c>
      <c r="I9" s="8">
        <f>G9+E9</f>
        <v>94189</v>
      </c>
      <c r="J9" s="10">
        <f>I9/H9*100</f>
        <v>131.43873848730115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16562</v>
      </c>
      <c r="E10" s="8">
        <v>15974</v>
      </c>
      <c r="F10" s="8">
        <v>1818</v>
      </c>
      <c r="G10" s="8">
        <v>159</v>
      </c>
      <c r="H10" s="55">
        <f t="shared" ref="H10:H15" si="0">F10+D10</f>
        <v>18380</v>
      </c>
      <c r="I10" s="8">
        <f t="shared" ref="I10:I14" si="1">G10+E10</f>
        <v>16133</v>
      </c>
      <c r="J10" s="10">
        <f t="shared" ref="J10:J15" si="2">I10/H10*100</f>
        <v>87.774755168661585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12573</v>
      </c>
      <c r="E11" s="8">
        <v>24156</v>
      </c>
      <c r="F11" s="8">
        <v>1272</v>
      </c>
      <c r="G11" s="8">
        <v>91</v>
      </c>
      <c r="H11" s="55">
        <f t="shared" si="0"/>
        <v>13845</v>
      </c>
      <c r="I11" s="8">
        <f t="shared" si="1"/>
        <v>24247</v>
      </c>
      <c r="J11" s="10">
        <f t="shared" si="2"/>
        <v>175.13181654026724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1024</v>
      </c>
      <c r="E13" s="8">
        <v>0</v>
      </c>
      <c r="F13" s="8">
        <v>83</v>
      </c>
      <c r="G13" s="8"/>
      <c r="H13" s="55">
        <f t="shared" si="0"/>
        <v>1107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111</v>
      </c>
      <c r="E14" s="8">
        <v>391</v>
      </c>
      <c r="F14" s="8">
        <v>12</v>
      </c>
      <c r="G14" s="8"/>
      <c r="H14" s="55">
        <f t="shared" si="0"/>
        <v>123</v>
      </c>
      <c r="I14" s="8">
        <f t="shared" si="1"/>
        <v>391</v>
      </c>
      <c r="J14" s="10">
        <f t="shared" si="2"/>
        <v>317.88617886178861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105495</v>
      </c>
      <c r="E15" s="16">
        <v>134505</v>
      </c>
      <c r="F15" s="16">
        <f>SUM(F9:F14)</f>
        <v>9973</v>
      </c>
      <c r="G15" s="16">
        <f>SUM(G9:G14)</f>
        <v>1527</v>
      </c>
      <c r="H15" s="59">
        <f t="shared" si="0"/>
        <v>115468</v>
      </c>
      <c r="I15" s="16">
        <f>G15+E15</f>
        <v>136032</v>
      </c>
      <c r="J15" s="10">
        <f t="shared" si="2"/>
        <v>117.80926317248068</v>
      </c>
      <c r="L15" t="s">
        <v>598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15</v>
      </c>
      <c r="F17" s="8"/>
      <c r="G17" s="8">
        <v>2</v>
      </c>
      <c r="H17" s="8"/>
      <c r="I17" s="8">
        <v>17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/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/>
      <c r="H19" s="8"/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19</v>
      </c>
      <c r="F20" s="16"/>
      <c r="G20" s="16"/>
      <c r="H20" s="17"/>
      <c r="I20" s="16">
        <v>21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16</v>
      </c>
      <c r="F22" s="8"/>
      <c r="G22" s="8"/>
      <c r="H22" s="8"/>
      <c r="I22" s="8">
        <v>16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/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/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18</v>
      </c>
      <c r="F25" s="16"/>
      <c r="G25" s="16"/>
      <c r="H25" s="17"/>
      <c r="I25" s="16">
        <v>18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132</v>
      </c>
      <c r="F26" s="16"/>
      <c r="G26" s="16">
        <v>105</v>
      </c>
      <c r="H26" s="17"/>
      <c r="I26" s="16">
        <v>237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169</v>
      </c>
      <c r="F27" s="16"/>
      <c r="G27" s="16">
        <v>107</v>
      </c>
      <c r="H27" s="19"/>
      <c r="I27" s="16">
        <v>276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>
        <v>7</v>
      </c>
      <c r="F29" s="16"/>
      <c r="G29" s="16">
        <v>4</v>
      </c>
      <c r="H29" s="16"/>
      <c r="I29" s="16">
        <v>11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7" workbookViewId="0">
      <selection activeCell="G15" sqref="G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9.2851562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242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38" t="s">
        <v>12</v>
      </c>
      <c r="F8" s="38" t="s">
        <v>11</v>
      </c>
      <c r="G8" s="38" t="s">
        <v>12</v>
      </c>
      <c r="H8" s="38" t="s">
        <v>11</v>
      </c>
      <c r="I8" s="38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11866</v>
      </c>
      <c r="E9" s="8">
        <v>13979</v>
      </c>
      <c r="F9" s="9">
        <v>6353</v>
      </c>
      <c r="G9" s="8">
        <v>8799</v>
      </c>
      <c r="H9" s="9">
        <f>5650+6216</f>
        <v>11866</v>
      </c>
      <c r="I9" s="8">
        <f>G9+E9</f>
        <v>22778</v>
      </c>
      <c r="J9" s="10">
        <f>I9/H9*100</f>
        <v>191.96022248440923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2632</v>
      </c>
      <c r="E10" s="8">
        <v>1414</v>
      </c>
      <c r="F10" s="8">
        <v>1674</v>
      </c>
      <c r="G10" s="8">
        <v>1471</v>
      </c>
      <c r="H10" s="8">
        <f>1743+889</f>
        <v>2632</v>
      </c>
      <c r="I10" s="8">
        <f t="shared" ref="I10:I15" si="0">G10+E10</f>
        <v>2885</v>
      </c>
      <c r="J10" s="10">
        <f t="shared" ref="J10:J11" si="1">I10/H10*100</f>
        <v>109.61246200607904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3227</v>
      </c>
      <c r="E11" s="8">
        <v>10977</v>
      </c>
      <c r="F11" s="8">
        <v>1255</v>
      </c>
      <c r="G11" s="8">
        <v>0</v>
      </c>
      <c r="H11" s="8">
        <f>1428+1799</f>
        <v>3227</v>
      </c>
      <c r="I11" s="8">
        <f t="shared" si="0"/>
        <v>10977</v>
      </c>
      <c r="J11" s="10">
        <f t="shared" si="1"/>
        <v>340.16114037806011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1072</v>
      </c>
      <c r="H12" s="8">
        <v>0</v>
      </c>
      <c r="I12" s="8">
        <f t="shared" si="0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181</v>
      </c>
      <c r="E13" s="8">
        <v>0</v>
      </c>
      <c r="F13" s="8">
        <v>65</v>
      </c>
      <c r="G13" s="8">
        <v>0</v>
      </c>
      <c r="H13" s="8">
        <f>86+95</f>
        <v>181</v>
      </c>
      <c r="I13" s="8">
        <f t="shared" si="0"/>
        <v>0</v>
      </c>
      <c r="J13" s="10"/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15</v>
      </c>
      <c r="E14" s="8">
        <v>0</v>
      </c>
      <c r="F14" s="8">
        <v>11</v>
      </c>
      <c r="G14" s="8"/>
      <c r="H14" s="8">
        <f>7+8</f>
        <v>15</v>
      </c>
      <c r="I14" s="8">
        <f t="shared" si="0"/>
        <v>0</v>
      </c>
      <c r="J14" s="10"/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2">SUM(C9:C14)</f>
        <v>115468</v>
      </c>
      <c r="D15" s="16">
        <v>18916</v>
      </c>
      <c r="E15" s="16">
        <v>26370</v>
      </c>
      <c r="F15" s="16">
        <f>SUM(F9:F14)</f>
        <v>9358</v>
      </c>
      <c r="G15" s="16">
        <f t="shared" ref="G15" si="3">SUM(G9:G14)</f>
        <v>11342</v>
      </c>
      <c r="H15" s="16">
        <f>F15+D15</f>
        <v>28274</v>
      </c>
      <c r="I15" s="16">
        <f t="shared" si="0"/>
        <v>37712</v>
      </c>
      <c r="J15" s="36">
        <f>I15/H15*100</f>
        <v>133.38049091037703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6</v>
      </c>
      <c r="F17" s="8"/>
      <c r="G17" s="8">
        <v>0</v>
      </c>
      <c r="H17" s="8"/>
      <c r="I17" s="8">
        <v>6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1</v>
      </c>
      <c r="F18" s="8"/>
      <c r="G18" s="8">
        <v>1</v>
      </c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1</v>
      </c>
      <c r="F19" s="8"/>
      <c r="G19" s="8">
        <v>0</v>
      </c>
      <c r="H19" s="8"/>
      <c r="I19" s="8">
        <v>1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8</v>
      </c>
      <c r="F20" s="17"/>
      <c r="G20" s="16">
        <v>1</v>
      </c>
      <c r="H20" s="17"/>
      <c r="I20" s="16">
        <v>9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8</v>
      </c>
      <c r="F22" s="8"/>
      <c r="G22" s="8">
        <v>4</v>
      </c>
      <c r="H22" s="8"/>
      <c r="I22" s="8">
        <v>12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0</v>
      </c>
      <c r="F23" s="8"/>
      <c r="G23" s="8">
        <v>1</v>
      </c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9</v>
      </c>
      <c r="F25" s="17"/>
      <c r="G25" s="16">
        <v>5</v>
      </c>
      <c r="H25" s="17"/>
      <c r="I25" s="16">
        <v>14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32</v>
      </c>
      <c r="F26" s="17"/>
      <c r="G26" s="16">
        <v>3</v>
      </c>
      <c r="H26" s="17"/>
      <c r="I26" s="16">
        <v>35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49</v>
      </c>
      <c r="F27" s="19"/>
      <c r="G27" s="16">
        <v>9</v>
      </c>
      <c r="H27" s="19"/>
      <c r="I27" s="16">
        <v>58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/>
      <c r="F29" s="16"/>
      <c r="G29" s="16">
        <v>0</v>
      </c>
      <c r="H29" s="16"/>
      <c r="I29" s="16">
        <v>0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4" workbookViewId="0">
      <selection activeCell="B11" sqref="B11:K16"/>
    </sheetView>
  </sheetViews>
  <sheetFormatPr defaultRowHeight="15" x14ac:dyDescent="0.25"/>
  <cols>
    <col min="1" max="1" width="8.42578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5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5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5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5" x14ac:dyDescent="0.25">
      <c r="A6" s="122" t="s">
        <v>157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5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5" ht="30" x14ac:dyDescent="0.25">
      <c r="A8" s="39">
        <v>1</v>
      </c>
      <c r="B8" s="41" t="s">
        <v>183</v>
      </c>
      <c r="C8" s="39">
        <v>600596011</v>
      </c>
      <c r="D8" s="39" t="s">
        <v>49</v>
      </c>
      <c r="E8" s="44" t="s">
        <v>158</v>
      </c>
      <c r="F8" s="39" t="s">
        <v>49</v>
      </c>
      <c r="G8" s="39">
        <v>0</v>
      </c>
      <c r="H8" s="39">
        <v>0</v>
      </c>
      <c r="I8" s="39">
        <v>0</v>
      </c>
      <c r="J8" s="40">
        <v>0</v>
      </c>
      <c r="K8" s="39">
        <f>SUM(G8:J8)</f>
        <v>0</v>
      </c>
      <c r="L8" s="43"/>
      <c r="M8" s="43" t="s">
        <v>159</v>
      </c>
      <c r="N8">
        <v>3</v>
      </c>
    </row>
    <row r="9" spans="1:15" x14ac:dyDescent="0.25">
      <c r="A9" s="39">
        <v>2</v>
      </c>
      <c r="B9" s="41" t="s">
        <v>160</v>
      </c>
      <c r="C9" s="39">
        <v>500081758</v>
      </c>
      <c r="D9" s="39">
        <v>102944</v>
      </c>
      <c r="E9" s="44" t="s">
        <v>161</v>
      </c>
      <c r="F9" s="39" t="s">
        <v>76</v>
      </c>
      <c r="G9" s="39">
        <v>0</v>
      </c>
      <c r="H9" s="39">
        <v>0</v>
      </c>
      <c r="I9" s="39">
        <v>0</v>
      </c>
      <c r="J9" s="39">
        <v>0</v>
      </c>
      <c r="K9" s="39">
        <f t="shared" ref="K9:K16" si="0">J9+I9+H9+G9</f>
        <v>0</v>
      </c>
      <c r="L9" s="43"/>
      <c r="M9" s="43" t="s">
        <v>162</v>
      </c>
      <c r="N9">
        <v>3</v>
      </c>
    </row>
    <row r="10" spans="1:15" ht="30" x14ac:dyDescent="0.25">
      <c r="A10" s="39">
        <v>3</v>
      </c>
      <c r="B10" s="41" t="s">
        <v>163</v>
      </c>
      <c r="C10" s="39">
        <v>602397339</v>
      </c>
      <c r="D10" s="39" t="s">
        <v>49</v>
      </c>
      <c r="E10" s="44" t="s">
        <v>164</v>
      </c>
      <c r="F10" s="39" t="s">
        <v>49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3"/>
      <c r="M10" s="43" t="s">
        <v>165</v>
      </c>
      <c r="N10" s="52">
        <v>3</v>
      </c>
    </row>
    <row r="11" spans="1:15" ht="41.25" customHeight="1" x14ac:dyDescent="0.25">
      <c r="A11" s="39">
        <v>4</v>
      </c>
      <c r="B11" s="87" t="s">
        <v>166</v>
      </c>
      <c r="C11" s="89">
        <v>305927157</v>
      </c>
      <c r="D11" s="89" t="s">
        <v>49</v>
      </c>
      <c r="E11" s="90" t="s">
        <v>167</v>
      </c>
      <c r="F11" s="89" t="s">
        <v>49</v>
      </c>
      <c r="G11" s="89">
        <v>73652</v>
      </c>
      <c r="H11" s="89">
        <v>117024</v>
      </c>
      <c r="I11" s="89">
        <v>0</v>
      </c>
      <c r="J11" s="89">
        <v>0</v>
      </c>
      <c r="K11" s="89">
        <f t="shared" si="0"/>
        <v>190676</v>
      </c>
      <c r="L11" s="43"/>
      <c r="M11" s="43" t="s">
        <v>52</v>
      </c>
      <c r="N11">
        <v>3</v>
      </c>
    </row>
    <row r="12" spans="1:15" ht="30" x14ac:dyDescent="0.25">
      <c r="A12" s="39">
        <v>5</v>
      </c>
      <c r="B12" s="87" t="s">
        <v>168</v>
      </c>
      <c r="C12" s="89">
        <v>607224058</v>
      </c>
      <c r="D12" s="89" t="s">
        <v>49</v>
      </c>
      <c r="E12" s="90" t="s">
        <v>169</v>
      </c>
      <c r="F12" s="89" t="s">
        <v>60</v>
      </c>
      <c r="G12" s="89">
        <v>8123842</v>
      </c>
      <c r="H12" s="89">
        <v>1056102</v>
      </c>
      <c r="I12" s="89">
        <v>0</v>
      </c>
      <c r="J12" s="89">
        <v>0</v>
      </c>
      <c r="K12" s="89">
        <f t="shared" si="0"/>
        <v>9179944</v>
      </c>
      <c r="L12" s="43"/>
      <c r="M12" s="43" t="s">
        <v>52</v>
      </c>
      <c r="N12">
        <v>2</v>
      </c>
    </row>
    <row r="13" spans="1:15" ht="30" x14ac:dyDescent="0.25">
      <c r="A13" s="39">
        <v>6</v>
      </c>
      <c r="B13" s="87" t="s">
        <v>170</v>
      </c>
      <c r="C13" s="89">
        <v>300276615</v>
      </c>
      <c r="D13" s="89" t="s">
        <v>49</v>
      </c>
      <c r="E13" s="90" t="s">
        <v>171</v>
      </c>
      <c r="F13" s="89" t="s">
        <v>60</v>
      </c>
      <c r="G13" s="89">
        <v>29312</v>
      </c>
      <c r="H13" s="89">
        <v>83830</v>
      </c>
      <c r="I13" s="89">
        <v>0</v>
      </c>
      <c r="J13" s="89">
        <v>0</v>
      </c>
      <c r="K13" s="89">
        <f t="shared" si="0"/>
        <v>113142</v>
      </c>
      <c r="L13" s="43"/>
      <c r="M13" s="43" t="s">
        <v>52</v>
      </c>
      <c r="N13">
        <v>2</v>
      </c>
    </row>
    <row r="14" spans="1:15" x14ac:dyDescent="0.25">
      <c r="A14" s="39">
        <v>7</v>
      </c>
      <c r="B14" s="87" t="s">
        <v>172</v>
      </c>
      <c r="C14" s="89">
        <v>605895385</v>
      </c>
      <c r="D14" s="89">
        <v>1802</v>
      </c>
      <c r="E14" s="90" t="s">
        <v>173</v>
      </c>
      <c r="F14" s="89" t="s">
        <v>137</v>
      </c>
      <c r="G14" s="89">
        <v>572368</v>
      </c>
      <c r="H14" s="89">
        <v>74408</v>
      </c>
      <c r="I14" s="89">
        <v>0</v>
      </c>
      <c r="J14" s="89">
        <v>0</v>
      </c>
      <c r="K14" s="89">
        <f t="shared" si="0"/>
        <v>646776</v>
      </c>
      <c r="L14" s="43"/>
      <c r="M14" s="43" t="s">
        <v>162</v>
      </c>
      <c r="N14">
        <v>2</v>
      </c>
    </row>
    <row r="15" spans="1:15" ht="15.75" thickBot="1" x14ac:dyDescent="0.3">
      <c r="A15" s="39">
        <v>8</v>
      </c>
      <c r="B15" s="87" t="s">
        <v>174</v>
      </c>
      <c r="C15" s="89">
        <v>602828452</v>
      </c>
      <c r="D15" s="89">
        <v>26523</v>
      </c>
      <c r="E15" s="90" t="s">
        <v>175</v>
      </c>
      <c r="F15" s="89" t="s">
        <v>76</v>
      </c>
      <c r="G15" s="89">
        <v>0</v>
      </c>
      <c r="H15" s="89">
        <v>0</v>
      </c>
      <c r="I15" s="89">
        <v>0</v>
      </c>
      <c r="J15" s="89">
        <v>0</v>
      </c>
      <c r="K15" s="89">
        <f t="shared" si="0"/>
        <v>0</v>
      </c>
      <c r="L15" s="43"/>
      <c r="M15" s="43" t="s">
        <v>176</v>
      </c>
      <c r="N15" s="52">
        <v>2</v>
      </c>
    </row>
    <row r="16" spans="1:15" ht="30.75" thickBot="1" x14ac:dyDescent="0.3">
      <c r="A16" s="39">
        <v>9</v>
      </c>
      <c r="B16" s="87" t="s">
        <v>177</v>
      </c>
      <c r="C16" s="88">
        <v>603504998</v>
      </c>
      <c r="D16" s="89" t="s">
        <v>49</v>
      </c>
      <c r="E16" s="90" t="s">
        <v>178</v>
      </c>
      <c r="F16" s="89" t="s">
        <v>76</v>
      </c>
      <c r="G16" s="89">
        <v>0</v>
      </c>
      <c r="H16" s="89">
        <v>139386</v>
      </c>
      <c r="I16" s="89">
        <v>0</v>
      </c>
      <c r="J16" s="89">
        <v>1072200</v>
      </c>
      <c r="K16" s="89">
        <f t="shared" si="0"/>
        <v>1211586</v>
      </c>
      <c r="L16" s="43"/>
      <c r="M16" s="43" t="s">
        <v>52</v>
      </c>
      <c r="N16">
        <v>2</v>
      </c>
      <c r="O16" t="s">
        <v>182</v>
      </c>
    </row>
    <row r="17" spans="1:13" x14ac:dyDescent="0.25">
      <c r="A17" s="39"/>
      <c r="B17" s="41" t="s">
        <v>156</v>
      </c>
      <c r="C17" s="39"/>
      <c r="D17" s="39"/>
      <c r="E17" s="44"/>
      <c r="F17" s="39"/>
      <c r="G17" s="39">
        <f>SUM(G8:G16)</f>
        <v>8799174</v>
      </c>
      <c r="H17" s="39">
        <f t="shared" ref="H17:K17" si="1">SUM(H8:H16)</f>
        <v>1470750</v>
      </c>
      <c r="I17" s="39">
        <f t="shared" si="1"/>
        <v>0</v>
      </c>
      <c r="J17" s="39">
        <f t="shared" si="1"/>
        <v>1072200</v>
      </c>
      <c r="K17" s="39">
        <f t="shared" si="1"/>
        <v>11342124</v>
      </c>
      <c r="L17" s="43"/>
      <c r="M17" s="43"/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sqref="A1:K36"/>
    </sheetView>
  </sheetViews>
  <sheetFormatPr defaultRowHeight="15" x14ac:dyDescent="0.25"/>
  <cols>
    <col min="1" max="1" width="8.42578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88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x14ac:dyDescent="0.25">
      <c r="A8" s="39">
        <v>1</v>
      </c>
      <c r="B8" s="87" t="s">
        <v>89</v>
      </c>
      <c r="C8" s="89" t="s">
        <v>90</v>
      </c>
      <c r="D8" s="89">
        <v>10473</v>
      </c>
      <c r="E8" s="103">
        <v>44985</v>
      </c>
      <c r="F8" s="89" t="s">
        <v>62</v>
      </c>
      <c r="G8" s="89">
        <v>2716866</v>
      </c>
      <c r="H8" s="89">
        <v>353192</v>
      </c>
      <c r="I8" s="89">
        <v>0</v>
      </c>
      <c r="J8" s="104">
        <v>0</v>
      </c>
      <c r="K8" s="89">
        <f>SUM(G8:J8)</f>
        <v>3070058</v>
      </c>
      <c r="L8" s="43"/>
      <c r="M8" s="43" t="s">
        <v>51</v>
      </c>
      <c r="N8">
        <v>3</v>
      </c>
    </row>
    <row r="9" spans="1:14" x14ac:dyDescent="0.25">
      <c r="A9" s="39">
        <v>2</v>
      </c>
      <c r="B9" s="41" t="s">
        <v>91</v>
      </c>
      <c r="C9" s="39" t="s">
        <v>92</v>
      </c>
      <c r="D9" s="39">
        <v>24452</v>
      </c>
      <c r="E9" s="44">
        <v>44621</v>
      </c>
      <c r="F9" s="39" t="s">
        <v>76</v>
      </c>
      <c r="G9" s="39">
        <v>0</v>
      </c>
      <c r="H9" s="39">
        <v>0</v>
      </c>
      <c r="I9" s="39">
        <v>0</v>
      </c>
      <c r="J9" s="39">
        <v>0</v>
      </c>
      <c r="K9" s="39">
        <f t="shared" ref="K9:K34" si="0">J9+I9+H9+G9</f>
        <v>0</v>
      </c>
      <c r="L9" s="43"/>
      <c r="M9" s="43" t="s">
        <v>51</v>
      </c>
      <c r="N9">
        <v>3</v>
      </c>
    </row>
    <row r="10" spans="1:14" x14ac:dyDescent="0.25">
      <c r="A10" s="39">
        <v>3</v>
      </c>
      <c r="B10" s="41" t="s">
        <v>93</v>
      </c>
      <c r="C10" s="39" t="s">
        <v>94</v>
      </c>
      <c r="D10" s="39">
        <v>23819</v>
      </c>
      <c r="E10" s="44">
        <v>43536</v>
      </c>
      <c r="F10" s="39" t="s">
        <v>60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3"/>
      <c r="M10" s="43" t="s">
        <v>51</v>
      </c>
      <c r="N10">
        <v>3</v>
      </c>
    </row>
    <row r="11" spans="1:14" x14ac:dyDescent="0.25">
      <c r="A11" s="39">
        <v>4</v>
      </c>
      <c r="B11" s="41" t="s">
        <v>95</v>
      </c>
      <c r="C11" s="39" t="s">
        <v>96</v>
      </c>
      <c r="D11" s="39">
        <v>18345</v>
      </c>
      <c r="E11" s="44">
        <v>44230</v>
      </c>
      <c r="F11" s="39" t="s">
        <v>76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L11" s="43"/>
      <c r="M11" s="43" t="s">
        <v>57</v>
      </c>
      <c r="N11">
        <v>3</v>
      </c>
    </row>
    <row r="12" spans="1:14" ht="30" x14ac:dyDescent="0.25">
      <c r="A12" s="39">
        <v>5</v>
      </c>
      <c r="B12" s="41" t="s">
        <v>97</v>
      </c>
      <c r="C12" s="39" t="s">
        <v>98</v>
      </c>
      <c r="D12" s="39" t="s">
        <v>49</v>
      </c>
      <c r="E12" s="44" t="s">
        <v>99</v>
      </c>
      <c r="F12" s="39" t="s">
        <v>49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L12" s="43"/>
      <c r="M12" s="43" t="s">
        <v>100</v>
      </c>
      <c r="N12">
        <v>3</v>
      </c>
    </row>
    <row r="13" spans="1:14" x14ac:dyDescent="0.25">
      <c r="A13" s="39">
        <v>6</v>
      </c>
      <c r="B13" s="87" t="s">
        <v>101</v>
      </c>
      <c r="C13" s="89" t="s">
        <v>102</v>
      </c>
      <c r="D13" s="89">
        <v>39854</v>
      </c>
      <c r="E13" s="90">
        <v>45021</v>
      </c>
      <c r="F13" s="89" t="s">
        <v>60</v>
      </c>
      <c r="G13" s="89">
        <v>8056</v>
      </c>
      <c r="H13" s="89">
        <v>1048</v>
      </c>
      <c r="I13" s="89">
        <v>0</v>
      </c>
      <c r="J13" s="89">
        <v>0</v>
      </c>
      <c r="K13" s="89">
        <f t="shared" si="0"/>
        <v>9104</v>
      </c>
      <c r="L13" s="43"/>
      <c r="M13" s="43" t="s">
        <v>57</v>
      </c>
      <c r="N13">
        <v>3</v>
      </c>
    </row>
    <row r="14" spans="1:14" x14ac:dyDescent="0.25">
      <c r="A14" s="39">
        <v>7</v>
      </c>
      <c r="B14" s="87" t="s">
        <v>103</v>
      </c>
      <c r="C14" s="89" t="s">
        <v>104</v>
      </c>
      <c r="D14" s="89">
        <v>108996</v>
      </c>
      <c r="E14" s="90">
        <v>44808</v>
      </c>
      <c r="F14" s="89" t="s">
        <v>60</v>
      </c>
      <c r="G14" s="89">
        <v>162608</v>
      </c>
      <c r="H14" s="89">
        <v>0</v>
      </c>
      <c r="I14" s="89">
        <v>0</v>
      </c>
      <c r="J14" s="89">
        <v>0</v>
      </c>
      <c r="K14" s="89">
        <f t="shared" si="0"/>
        <v>162608</v>
      </c>
      <c r="L14" s="43"/>
      <c r="M14" s="43" t="s">
        <v>57</v>
      </c>
      <c r="N14">
        <v>3</v>
      </c>
    </row>
    <row r="15" spans="1:14" ht="15.75" thickBot="1" x14ac:dyDescent="0.3">
      <c r="A15" s="39">
        <v>8</v>
      </c>
      <c r="B15" s="87" t="s">
        <v>105</v>
      </c>
      <c r="C15" s="89" t="s">
        <v>106</v>
      </c>
      <c r="D15" s="89">
        <v>106246</v>
      </c>
      <c r="E15" s="90">
        <v>44802</v>
      </c>
      <c r="F15" s="89" t="s">
        <v>60</v>
      </c>
      <c r="G15" s="89">
        <v>777534</v>
      </c>
      <c r="H15" s="89">
        <v>101080</v>
      </c>
      <c r="I15" s="89">
        <v>0</v>
      </c>
      <c r="J15" s="89">
        <v>0</v>
      </c>
      <c r="K15" s="89">
        <f t="shared" si="0"/>
        <v>878614</v>
      </c>
      <c r="L15" s="43"/>
      <c r="M15" s="43" t="s">
        <v>57</v>
      </c>
      <c r="N15">
        <v>3</v>
      </c>
    </row>
    <row r="16" spans="1:14" ht="15.75" thickBot="1" x14ac:dyDescent="0.3">
      <c r="A16" s="39">
        <v>9</v>
      </c>
      <c r="B16" s="41" t="s">
        <v>107</v>
      </c>
      <c r="C16" s="45" t="s">
        <v>108</v>
      </c>
      <c r="D16" s="39">
        <v>114788</v>
      </c>
      <c r="E16" s="44">
        <v>44934</v>
      </c>
      <c r="F16" s="39" t="s">
        <v>60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L16" s="43"/>
      <c r="M16" s="43" t="s">
        <v>57</v>
      </c>
      <c r="N16">
        <v>3</v>
      </c>
    </row>
    <row r="17" spans="1:14" x14ac:dyDescent="0.25">
      <c r="A17" s="39">
        <v>10</v>
      </c>
      <c r="B17" s="87" t="s">
        <v>154</v>
      </c>
      <c r="C17" s="89" t="s">
        <v>110</v>
      </c>
      <c r="D17" s="89">
        <v>3167</v>
      </c>
      <c r="E17" s="90">
        <v>44934</v>
      </c>
      <c r="F17" s="89" t="s">
        <v>60</v>
      </c>
      <c r="G17" s="89">
        <v>123700</v>
      </c>
      <c r="H17" s="89">
        <v>16886</v>
      </c>
      <c r="I17" s="89">
        <v>6186</v>
      </c>
      <c r="J17" s="89">
        <v>0</v>
      </c>
      <c r="K17" s="89">
        <f t="shared" si="0"/>
        <v>146772</v>
      </c>
      <c r="L17" s="43"/>
      <c r="M17" s="43" t="s">
        <v>57</v>
      </c>
      <c r="N17">
        <v>3</v>
      </c>
    </row>
    <row r="18" spans="1:14" x14ac:dyDescent="0.25">
      <c r="A18" s="39">
        <v>11</v>
      </c>
      <c r="B18" s="41" t="s">
        <v>111</v>
      </c>
      <c r="C18" s="39" t="s">
        <v>112</v>
      </c>
      <c r="D18" s="39">
        <v>17150</v>
      </c>
      <c r="E18" s="44">
        <v>43716</v>
      </c>
      <c r="F18" s="39" t="s">
        <v>113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L18" s="43"/>
      <c r="M18" s="43" t="s">
        <v>57</v>
      </c>
      <c r="N18">
        <v>3</v>
      </c>
    </row>
    <row r="19" spans="1:14" ht="30" x14ac:dyDescent="0.25">
      <c r="A19" s="39">
        <v>12</v>
      </c>
      <c r="B19" s="105" t="s">
        <v>114</v>
      </c>
      <c r="C19" s="106" t="s">
        <v>115</v>
      </c>
      <c r="D19" s="106" t="s">
        <v>49</v>
      </c>
      <c r="E19" s="107" t="s">
        <v>116</v>
      </c>
      <c r="F19" s="106" t="s">
        <v>62</v>
      </c>
      <c r="G19" s="106">
        <v>0</v>
      </c>
      <c r="H19" s="106">
        <v>0</v>
      </c>
      <c r="I19" s="106">
        <v>0</v>
      </c>
      <c r="J19" s="106">
        <v>0</v>
      </c>
      <c r="K19" s="106">
        <f t="shared" si="0"/>
        <v>0</v>
      </c>
      <c r="L19" s="43"/>
      <c r="M19" s="43" t="s">
        <v>57</v>
      </c>
      <c r="N19">
        <v>3</v>
      </c>
    </row>
    <row r="20" spans="1:14" ht="30" x14ac:dyDescent="0.25">
      <c r="A20" s="39">
        <v>13</v>
      </c>
      <c r="B20" s="87" t="s">
        <v>117</v>
      </c>
      <c r="C20" s="89" t="s">
        <v>118</v>
      </c>
      <c r="D20" s="89" t="s">
        <v>49</v>
      </c>
      <c r="E20" s="90" t="s">
        <v>119</v>
      </c>
      <c r="F20" s="89" t="s">
        <v>49</v>
      </c>
      <c r="G20" s="89">
        <v>137895</v>
      </c>
      <c r="H20" s="89">
        <v>0</v>
      </c>
      <c r="I20" s="89">
        <v>0</v>
      </c>
      <c r="J20" s="89">
        <v>0</v>
      </c>
      <c r="K20" s="89">
        <f t="shared" si="0"/>
        <v>137895</v>
      </c>
      <c r="L20" s="43"/>
      <c r="M20" s="43" t="s">
        <v>57</v>
      </c>
      <c r="N20">
        <v>3</v>
      </c>
    </row>
    <row r="21" spans="1:14" ht="30" x14ac:dyDescent="0.25">
      <c r="A21" s="39">
        <v>14</v>
      </c>
      <c r="B21" s="41" t="s">
        <v>120</v>
      </c>
      <c r="C21" s="39" t="s">
        <v>121</v>
      </c>
      <c r="D21" s="39" t="s">
        <v>49</v>
      </c>
      <c r="E21" s="44" t="s">
        <v>122</v>
      </c>
      <c r="F21" s="39" t="s">
        <v>60</v>
      </c>
      <c r="G21" s="39">
        <v>6578532</v>
      </c>
      <c r="H21" s="39">
        <v>0</v>
      </c>
      <c r="I21" s="39">
        <v>9834906</v>
      </c>
      <c r="J21" s="39">
        <v>0</v>
      </c>
      <c r="K21" s="39">
        <f t="shared" si="0"/>
        <v>16413438</v>
      </c>
      <c r="L21" s="43"/>
      <c r="M21" s="43" t="s">
        <v>52</v>
      </c>
      <c r="N21">
        <v>2</v>
      </c>
    </row>
    <row r="22" spans="1:14" ht="30" x14ac:dyDescent="0.25">
      <c r="A22" s="39">
        <v>15</v>
      </c>
      <c r="B22" s="41" t="s">
        <v>123</v>
      </c>
      <c r="C22" s="39" t="s">
        <v>124</v>
      </c>
      <c r="D22" s="39" t="s">
        <v>49</v>
      </c>
      <c r="E22" s="46" t="s">
        <v>125</v>
      </c>
      <c r="F22" s="39" t="s">
        <v>62</v>
      </c>
      <c r="G22" s="39">
        <v>17298</v>
      </c>
      <c r="H22" s="39">
        <v>31930</v>
      </c>
      <c r="I22" s="39">
        <v>0</v>
      </c>
      <c r="J22" s="39">
        <v>0</v>
      </c>
      <c r="K22" s="39">
        <f t="shared" si="0"/>
        <v>49228</v>
      </c>
      <c r="L22" s="43"/>
      <c r="M22" s="43" t="s">
        <v>52</v>
      </c>
      <c r="N22">
        <v>2</v>
      </c>
    </row>
    <row r="23" spans="1:14" x14ac:dyDescent="0.25">
      <c r="A23" s="39">
        <v>16</v>
      </c>
      <c r="B23" s="41" t="s">
        <v>126</v>
      </c>
      <c r="C23" s="39" t="s">
        <v>127</v>
      </c>
      <c r="D23" s="39">
        <v>42065</v>
      </c>
      <c r="E23" s="44">
        <v>44811</v>
      </c>
      <c r="F23" s="39" t="s">
        <v>62</v>
      </c>
      <c r="G23" s="39">
        <v>459362</v>
      </c>
      <c r="H23" s="39">
        <v>0</v>
      </c>
      <c r="I23" s="39">
        <v>59718</v>
      </c>
      <c r="J23" s="39">
        <v>0</v>
      </c>
      <c r="K23" s="39">
        <f t="shared" si="0"/>
        <v>519080</v>
      </c>
      <c r="L23" s="43"/>
      <c r="M23" s="43" t="s">
        <v>52</v>
      </c>
      <c r="N23">
        <v>2</v>
      </c>
    </row>
    <row r="24" spans="1:14" x14ac:dyDescent="0.25">
      <c r="A24" s="39">
        <v>17</v>
      </c>
      <c r="B24" s="41" t="s">
        <v>155</v>
      </c>
      <c r="C24" s="39">
        <v>300228513</v>
      </c>
      <c r="D24" s="39">
        <v>3024</v>
      </c>
      <c r="E24" s="44">
        <v>44972</v>
      </c>
      <c r="F24" s="39" t="s">
        <v>65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3"/>
      <c r="M24" s="43"/>
    </row>
    <row r="25" spans="1:14" ht="30" x14ac:dyDescent="0.25">
      <c r="A25" s="39">
        <v>18</v>
      </c>
      <c r="B25" s="41" t="s">
        <v>128</v>
      </c>
      <c r="C25" s="39" t="s">
        <v>129</v>
      </c>
      <c r="D25" s="39" t="s">
        <v>49</v>
      </c>
      <c r="E25" s="44" t="s">
        <v>122</v>
      </c>
      <c r="F25" s="39" t="s">
        <v>60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L25" s="43"/>
      <c r="M25" s="43" t="s">
        <v>52</v>
      </c>
      <c r="N25">
        <v>2</v>
      </c>
    </row>
    <row r="26" spans="1:14" x14ac:dyDescent="0.25">
      <c r="A26" s="39">
        <v>19</v>
      </c>
      <c r="B26" s="41" t="s">
        <v>130</v>
      </c>
      <c r="C26" s="39" t="s">
        <v>131</v>
      </c>
      <c r="D26" s="39">
        <v>136993</v>
      </c>
      <c r="E26" s="44">
        <v>44801</v>
      </c>
      <c r="F26" s="39" t="s">
        <v>60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0</v>
      </c>
      <c r="L26" s="43"/>
      <c r="M26" s="43" t="s">
        <v>52</v>
      </c>
      <c r="N26">
        <v>2</v>
      </c>
    </row>
    <row r="27" spans="1:14" x14ac:dyDescent="0.25">
      <c r="A27" s="39">
        <v>20</v>
      </c>
      <c r="B27" s="47" t="s">
        <v>132</v>
      </c>
      <c r="C27" s="48" t="s">
        <v>133</v>
      </c>
      <c r="D27" s="39">
        <v>40334</v>
      </c>
      <c r="E27" s="49">
        <v>44801</v>
      </c>
      <c r="F27" s="48" t="s">
        <v>60</v>
      </c>
      <c r="G27" s="48">
        <v>0</v>
      </c>
      <c r="H27" s="48">
        <v>0</v>
      </c>
      <c r="I27" s="48">
        <v>0</v>
      </c>
      <c r="J27" s="48">
        <v>0</v>
      </c>
      <c r="K27" s="39">
        <f t="shared" si="0"/>
        <v>0</v>
      </c>
      <c r="L27" s="43"/>
      <c r="M27" s="43" t="s">
        <v>52</v>
      </c>
      <c r="N27">
        <v>2</v>
      </c>
    </row>
    <row r="28" spans="1:14" ht="30" x14ac:dyDescent="0.25">
      <c r="A28" s="39">
        <v>21</v>
      </c>
      <c r="B28" s="47" t="s">
        <v>134</v>
      </c>
      <c r="C28" s="48" t="s">
        <v>135</v>
      </c>
      <c r="D28" s="39" t="s">
        <v>49</v>
      </c>
      <c r="E28" s="44" t="s">
        <v>136</v>
      </c>
      <c r="F28" s="48" t="s">
        <v>137</v>
      </c>
      <c r="G28" s="48">
        <v>226257</v>
      </c>
      <c r="H28" s="48">
        <v>0</v>
      </c>
      <c r="I28" s="48">
        <v>0</v>
      </c>
      <c r="J28" s="48">
        <v>0</v>
      </c>
      <c r="K28" s="39">
        <f t="shared" si="0"/>
        <v>226257</v>
      </c>
      <c r="L28" s="43"/>
      <c r="M28" s="43" t="s">
        <v>100</v>
      </c>
      <c r="N28">
        <v>2</v>
      </c>
    </row>
    <row r="29" spans="1:14" ht="30" x14ac:dyDescent="0.25">
      <c r="A29" s="39">
        <v>22</v>
      </c>
      <c r="B29" s="47" t="s">
        <v>138</v>
      </c>
      <c r="C29" s="48" t="s">
        <v>139</v>
      </c>
      <c r="D29" s="39" t="s">
        <v>49</v>
      </c>
      <c r="E29" s="44" t="s">
        <v>140</v>
      </c>
      <c r="F29" s="48" t="s">
        <v>49</v>
      </c>
      <c r="G29" s="48">
        <v>287222</v>
      </c>
      <c r="H29" s="48">
        <v>38514</v>
      </c>
      <c r="I29" s="48">
        <v>9038</v>
      </c>
      <c r="J29" s="48">
        <v>0</v>
      </c>
      <c r="K29" s="39">
        <f t="shared" si="0"/>
        <v>334774</v>
      </c>
      <c r="L29" s="43"/>
      <c r="M29" s="43" t="s">
        <v>100</v>
      </c>
      <c r="N29">
        <v>3</v>
      </c>
    </row>
    <row r="30" spans="1:14" ht="30" x14ac:dyDescent="0.25">
      <c r="A30" s="39">
        <v>23</v>
      </c>
      <c r="B30" s="47" t="s">
        <v>141</v>
      </c>
      <c r="C30" s="48" t="s">
        <v>142</v>
      </c>
      <c r="D30" s="39" t="s">
        <v>49</v>
      </c>
      <c r="E30" s="44" t="s">
        <v>140</v>
      </c>
      <c r="F30" s="48"/>
      <c r="G30" s="48">
        <v>51596</v>
      </c>
      <c r="H30" s="48">
        <v>41888</v>
      </c>
      <c r="I30" s="48"/>
      <c r="J30" s="48"/>
      <c r="K30" s="39">
        <f t="shared" si="0"/>
        <v>93484</v>
      </c>
      <c r="L30" s="43"/>
      <c r="M30" s="43" t="s">
        <v>100</v>
      </c>
      <c r="N30">
        <v>3</v>
      </c>
    </row>
    <row r="31" spans="1:14" ht="45" x14ac:dyDescent="0.25">
      <c r="A31" s="39">
        <v>24</v>
      </c>
      <c r="B31" s="47" t="s">
        <v>143</v>
      </c>
      <c r="C31" s="48" t="s">
        <v>144</v>
      </c>
      <c r="D31" s="39">
        <v>2788</v>
      </c>
      <c r="E31" s="44">
        <v>45095</v>
      </c>
      <c r="F31" s="48" t="s">
        <v>137</v>
      </c>
      <c r="G31" s="48">
        <v>0</v>
      </c>
      <c r="H31" s="48">
        <v>0</v>
      </c>
      <c r="I31" s="48">
        <v>0</v>
      </c>
      <c r="J31" s="48">
        <v>0</v>
      </c>
      <c r="K31" s="39">
        <f t="shared" si="0"/>
        <v>0</v>
      </c>
      <c r="L31" s="43"/>
      <c r="M31" s="43" t="s">
        <v>100</v>
      </c>
      <c r="N31">
        <v>2</v>
      </c>
    </row>
    <row r="32" spans="1:14" ht="30" x14ac:dyDescent="0.25">
      <c r="A32" s="39">
        <v>25</v>
      </c>
      <c r="B32" s="47" t="s">
        <v>145</v>
      </c>
      <c r="C32" s="48" t="s">
        <v>146</v>
      </c>
      <c r="D32" s="39" t="s">
        <v>49</v>
      </c>
      <c r="E32" s="44" t="s">
        <v>147</v>
      </c>
      <c r="F32" s="48" t="s">
        <v>49</v>
      </c>
      <c r="G32" s="48">
        <v>0</v>
      </c>
      <c r="H32" s="48">
        <v>0</v>
      </c>
      <c r="I32" s="48">
        <v>0</v>
      </c>
      <c r="J32" s="48">
        <v>0</v>
      </c>
      <c r="K32" s="39">
        <f t="shared" si="0"/>
        <v>0</v>
      </c>
      <c r="L32" s="43"/>
      <c r="M32" s="43" t="s">
        <v>100</v>
      </c>
      <c r="N32">
        <v>2</v>
      </c>
    </row>
    <row r="33" spans="1:14" ht="30" x14ac:dyDescent="0.25">
      <c r="A33" s="39">
        <v>26</v>
      </c>
      <c r="B33" s="47" t="s">
        <v>148</v>
      </c>
      <c r="C33" s="48" t="s">
        <v>149</v>
      </c>
      <c r="D33" s="39" t="s">
        <v>49</v>
      </c>
      <c r="E33" s="44" t="s">
        <v>150</v>
      </c>
      <c r="F33" s="48" t="s">
        <v>65</v>
      </c>
      <c r="G33" s="48">
        <v>0</v>
      </c>
      <c r="H33" s="48">
        <v>0</v>
      </c>
      <c r="I33" s="48">
        <v>0</v>
      </c>
      <c r="J33" s="48">
        <v>0</v>
      </c>
      <c r="K33" s="39">
        <f t="shared" si="0"/>
        <v>0</v>
      </c>
      <c r="L33" s="43"/>
      <c r="M33" s="43" t="s">
        <v>100</v>
      </c>
      <c r="N33">
        <v>2</v>
      </c>
    </row>
    <row r="34" spans="1:14" ht="30" x14ac:dyDescent="0.25">
      <c r="A34" s="39">
        <v>27</v>
      </c>
      <c r="B34" s="47" t="s">
        <v>151</v>
      </c>
      <c r="C34" s="48" t="s">
        <v>152</v>
      </c>
      <c r="D34" s="39" t="s">
        <v>49</v>
      </c>
      <c r="E34" s="44" t="s">
        <v>122</v>
      </c>
      <c r="F34" s="48" t="s">
        <v>62</v>
      </c>
      <c r="G34" s="48">
        <v>0</v>
      </c>
      <c r="H34" s="48">
        <v>0</v>
      </c>
      <c r="I34" s="48">
        <v>0</v>
      </c>
      <c r="J34" s="48">
        <v>0</v>
      </c>
      <c r="K34" s="39">
        <f t="shared" si="0"/>
        <v>0</v>
      </c>
      <c r="L34" s="43"/>
      <c r="M34" s="43" t="s">
        <v>52</v>
      </c>
      <c r="N34">
        <v>2</v>
      </c>
    </row>
    <row r="35" spans="1:14" ht="15.75" x14ac:dyDescent="0.25">
      <c r="A35" s="39"/>
      <c r="B35" s="50" t="s">
        <v>42</v>
      </c>
      <c r="C35" s="50"/>
      <c r="D35" s="50"/>
      <c r="E35" s="50"/>
      <c r="F35" s="50"/>
      <c r="G35" s="50">
        <f>SUM(G8:G34)</f>
        <v>11546926</v>
      </c>
      <c r="H35" s="50">
        <f>SUM(H8:H34)</f>
        <v>584538</v>
      </c>
      <c r="I35" s="50">
        <f>SUM(I8:I34)</f>
        <v>9909848</v>
      </c>
      <c r="J35" s="50">
        <f>SUM(J8:J34)</f>
        <v>0</v>
      </c>
      <c r="K35" s="50">
        <f>SUM(K8:K34)</f>
        <v>22041312</v>
      </c>
      <c r="L35" s="43"/>
      <c r="M35" s="43"/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10" workbookViewId="0">
      <selection activeCell="H13" sqref="H13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9.2851562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87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37" t="s">
        <v>12</v>
      </c>
      <c r="F8" s="37" t="s">
        <v>11</v>
      </c>
      <c r="G8" s="37" t="s">
        <v>12</v>
      </c>
      <c r="H8" s="37" t="s">
        <v>11</v>
      </c>
      <c r="I8" s="37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5650</v>
      </c>
      <c r="E9" s="8">
        <v>2432</v>
      </c>
      <c r="F9" s="9">
        <v>6216</v>
      </c>
      <c r="G9" s="8">
        <v>11547</v>
      </c>
      <c r="H9" s="9">
        <f>5650+6216</f>
        <v>11866</v>
      </c>
      <c r="I9" s="8">
        <f>SUM(G9+E9)</f>
        <v>13979</v>
      </c>
      <c r="J9" s="10">
        <f>I9/H9*100</f>
        <v>117.80718017866172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1743</v>
      </c>
      <c r="E10" s="8">
        <v>830</v>
      </c>
      <c r="F10" s="8">
        <v>1884</v>
      </c>
      <c r="G10" s="8">
        <v>584</v>
      </c>
      <c r="H10" s="8">
        <f>1743+889</f>
        <v>2632</v>
      </c>
      <c r="I10" s="8">
        <f t="shared" ref="I10:I14" si="0">SUM(G10+E10)</f>
        <v>1414</v>
      </c>
      <c r="J10" s="10">
        <f t="shared" ref="J10:J15" si="1">I10/H10*100</f>
        <v>53.723404255319153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1428</v>
      </c>
      <c r="E11" s="8">
        <v>1067</v>
      </c>
      <c r="F11" s="8">
        <v>1799</v>
      </c>
      <c r="G11" s="8">
        <v>9910</v>
      </c>
      <c r="H11" s="8">
        <f>1428+1799</f>
        <v>3227</v>
      </c>
      <c r="I11" s="8">
        <f t="shared" si="0"/>
        <v>10977</v>
      </c>
      <c r="J11" s="10">
        <f t="shared" si="1"/>
        <v>340.16114037806011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/>
      <c r="E12" s="8"/>
      <c r="F12" s="8">
        <v>0</v>
      </c>
      <c r="G12" s="8">
        <v>0</v>
      </c>
      <c r="H12" s="8">
        <v>0</v>
      </c>
      <c r="I12" s="8">
        <f t="shared" si="0"/>
        <v>0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86</v>
      </c>
      <c r="E13" s="8">
        <v>0</v>
      </c>
      <c r="F13" s="8">
        <v>95</v>
      </c>
      <c r="G13" s="8">
        <v>0</v>
      </c>
      <c r="H13" s="8">
        <f>86+95</f>
        <v>181</v>
      </c>
      <c r="I13" s="8">
        <f t="shared" si="0"/>
        <v>0</v>
      </c>
      <c r="J13" s="10">
        <f t="shared" si="1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7</v>
      </c>
      <c r="E14" s="8">
        <v>0</v>
      </c>
      <c r="F14" s="8">
        <v>8</v>
      </c>
      <c r="G14" s="8">
        <v>0</v>
      </c>
      <c r="H14" s="8">
        <f>7+8</f>
        <v>15</v>
      </c>
      <c r="I14" s="8">
        <f t="shared" si="0"/>
        <v>0</v>
      </c>
      <c r="J14" s="10">
        <f t="shared" si="1"/>
        <v>0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:I15" si="2">SUM(C9:C14)</f>
        <v>115468</v>
      </c>
      <c r="D15" s="16">
        <f t="shared" si="2"/>
        <v>8914</v>
      </c>
      <c r="E15" s="16">
        <f t="shared" si="2"/>
        <v>4329</v>
      </c>
      <c r="F15" s="16">
        <f t="shared" si="2"/>
        <v>10002</v>
      </c>
      <c r="G15" s="16">
        <f t="shared" si="2"/>
        <v>22041</v>
      </c>
      <c r="H15" s="16">
        <f>F15+D15</f>
        <v>18916</v>
      </c>
      <c r="I15" s="16">
        <f t="shared" si="2"/>
        <v>26370</v>
      </c>
      <c r="J15" s="36">
        <f t="shared" si="1"/>
        <v>139.40579403679425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0</v>
      </c>
      <c r="F17" s="8"/>
      <c r="G17" s="8">
        <v>6</v>
      </c>
      <c r="H17" s="8"/>
      <c r="I17" s="8">
        <v>6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0</v>
      </c>
      <c r="F18" s="8"/>
      <c r="G18" s="8">
        <v>1</v>
      </c>
      <c r="H18" s="8"/>
      <c r="I18" s="8">
        <v>1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0</v>
      </c>
      <c r="F19" s="8"/>
      <c r="G19" s="8">
        <v>1</v>
      </c>
      <c r="H19" s="8"/>
      <c r="I19" s="8">
        <v>1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0</v>
      </c>
      <c r="F20" s="17"/>
      <c r="G20" s="16">
        <v>8</v>
      </c>
      <c r="H20" s="17"/>
      <c r="I20" s="16">
        <v>8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5</v>
      </c>
      <c r="F22" s="8"/>
      <c r="G22" s="8">
        <v>3</v>
      </c>
      <c r="H22" s="8"/>
      <c r="I22" s="8">
        <v>8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/>
      <c r="F23" s="8"/>
      <c r="G23" s="8"/>
      <c r="H23" s="8"/>
      <c r="I23" s="8"/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/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6</v>
      </c>
      <c r="F25" s="17"/>
      <c r="G25" s="16">
        <v>3</v>
      </c>
      <c r="H25" s="17"/>
      <c r="I25" s="16">
        <v>9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16</v>
      </c>
      <c r="F26" s="17"/>
      <c r="G26" s="16">
        <v>16</v>
      </c>
      <c r="H26" s="17"/>
      <c r="I26" s="16">
        <v>32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22</v>
      </c>
      <c r="F27" s="19"/>
      <c r="G27" s="16">
        <v>27</v>
      </c>
      <c r="H27" s="19"/>
      <c r="I27" s="16">
        <v>49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/>
      <c r="F29" s="16"/>
      <c r="G29" s="16">
        <v>0</v>
      </c>
      <c r="H29" s="16"/>
      <c r="I29" s="16">
        <v>0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20" x14ac:dyDescent="0.25">
      <c r="B37" s="20"/>
      <c r="C37" s="20"/>
      <c r="D37" s="20"/>
    </row>
    <row r="39" spans="2:20" ht="21" x14ac:dyDescent="0.35">
      <c r="B39" s="21"/>
      <c r="C39" s="21"/>
    </row>
    <row r="40" spans="2:20" ht="21" x14ac:dyDescent="0.35">
      <c r="B40" s="21"/>
      <c r="C40" s="21"/>
      <c r="K40" s="133"/>
      <c r="L40" s="133"/>
      <c r="M40" s="133"/>
      <c r="N40" s="133"/>
      <c r="O40" s="133"/>
      <c r="P40" s="133"/>
      <c r="Q40" s="133"/>
      <c r="R40" s="133"/>
      <c r="S40" s="133"/>
      <c r="T40" s="133"/>
    </row>
  </sheetData>
  <mergeCells count="13">
    <mergeCell ref="J7:J8"/>
    <mergeCell ref="C30:J30"/>
    <mergeCell ref="K40:T4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4" workbookViewId="0">
      <selection activeCell="J9" sqref="J9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9.2851562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31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4" t="s">
        <v>12</v>
      </c>
      <c r="F8" s="4" t="s">
        <v>11</v>
      </c>
      <c r="G8" s="4" t="s">
        <v>12</v>
      </c>
      <c r="H8" s="4" t="s">
        <v>11</v>
      </c>
      <c r="I8" s="4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/>
      <c r="E9" s="8"/>
      <c r="F9" s="9">
        <v>5650</v>
      </c>
      <c r="G9" s="8">
        <v>2432</v>
      </c>
      <c r="H9" s="9">
        <v>5650</v>
      </c>
      <c r="I9" s="8">
        <v>2432</v>
      </c>
      <c r="J9" s="10">
        <f>I9/H9*100</f>
        <v>43.044247787610615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/>
      <c r="E10" s="8"/>
      <c r="F10" s="8">
        <v>1743</v>
      </c>
      <c r="G10" s="8">
        <v>830</v>
      </c>
      <c r="H10" s="8">
        <v>1743</v>
      </c>
      <c r="I10" s="8">
        <v>830</v>
      </c>
      <c r="J10" s="10">
        <f t="shared" ref="J10:J15" si="0">I10/H10*100</f>
        <v>47.619047619047613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/>
      <c r="E11" s="8"/>
      <c r="F11" s="8">
        <v>1428</v>
      </c>
      <c r="G11" s="8">
        <v>1067</v>
      </c>
      <c r="H11" s="8">
        <v>1428</v>
      </c>
      <c r="I11" s="8">
        <v>1067</v>
      </c>
      <c r="J11" s="10">
        <f t="shared" si="0"/>
        <v>74.719887955182074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/>
      <c r="E12" s="8"/>
      <c r="F12" s="8">
        <v>0</v>
      </c>
      <c r="G12" s="8">
        <v>0</v>
      </c>
      <c r="H12" s="8">
        <v>0</v>
      </c>
      <c r="I12" s="8">
        <v>0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/>
      <c r="E13" s="8"/>
      <c r="F13" s="8">
        <v>86</v>
      </c>
      <c r="G13" s="8">
        <v>0</v>
      </c>
      <c r="H13" s="8">
        <v>86</v>
      </c>
      <c r="I13" s="8">
        <v>0</v>
      </c>
      <c r="J13" s="10">
        <f t="shared" si="0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/>
      <c r="E14" s="8"/>
      <c r="F14" s="8">
        <v>7</v>
      </c>
      <c r="G14" s="8">
        <v>0</v>
      </c>
      <c r="H14" s="8">
        <v>7</v>
      </c>
      <c r="I14" s="8">
        <v>0</v>
      </c>
      <c r="J14" s="10">
        <f t="shared" si="0"/>
        <v>0</v>
      </c>
      <c r="L14" s="11"/>
      <c r="M14" s="11"/>
    </row>
    <row r="15" spans="1:13" ht="24.75" customHeight="1" x14ac:dyDescent="0.6">
      <c r="A15" s="8"/>
      <c r="B15" s="14" t="s">
        <v>17</v>
      </c>
      <c r="C15" s="16">
        <f>SUM(C9:C14)</f>
        <v>115468</v>
      </c>
      <c r="D15" s="16"/>
      <c r="E15" s="16"/>
      <c r="F15" s="16">
        <f>SUM(F9:F14)</f>
        <v>8914</v>
      </c>
      <c r="G15" s="16">
        <f>SUM(G9:G14)</f>
        <v>4329</v>
      </c>
      <c r="H15" s="16">
        <f>SUM(H9:H14)</f>
        <v>8914</v>
      </c>
      <c r="I15" s="16">
        <f>SUM(I9:I14)</f>
        <v>4329</v>
      </c>
      <c r="J15" s="36">
        <f t="shared" si="0"/>
        <v>48.564056540273725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/>
      <c r="F17" s="8"/>
      <c r="G17" s="8">
        <v>0</v>
      </c>
      <c r="H17" s="8"/>
      <c r="I17" s="8">
        <v>0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/>
      <c r="F18" s="8"/>
      <c r="G18" s="8">
        <v>0</v>
      </c>
      <c r="H18" s="8"/>
      <c r="I18" s="8">
        <v>0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/>
      <c r="F19" s="8"/>
      <c r="G19" s="8">
        <v>0</v>
      </c>
      <c r="H19" s="8"/>
      <c r="I19" s="8">
        <v>0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/>
      <c r="F20" s="17"/>
      <c r="G20" s="16">
        <v>0</v>
      </c>
      <c r="H20" s="17"/>
      <c r="I20" s="16">
        <v>0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/>
      <c r="F22" s="8"/>
      <c r="G22" s="8">
        <v>5</v>
      </c>
      <c r="H22" s="8"/>
      <c r="I22" s="8">
        <v>5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/>
      <c r="F23" s="8"/>
      <c r="G23" s="8"/>
      <c r="H23" s="8"/>
      <c r="I23" s="8"/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/>
      <c r="F24" s="8"/>
      <c r="G24" s="8">
        <v>1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/>
      <c r="F25" s="17"/>
      <c r="G25" s="16">
        <v>6</v>
      </c>
      <c r="H25" s="17"/>
      <c r="I25" s="16">
        <v>6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/>
      <c r="F26" s="17"/>
      <c r="G26" s="16">
        <v>16</v>
      </c>
      <c r="H26" s="17"/>
      <c r="I26" s="16">
        <v>16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/>
      <c r="F27" s="19"/>
      <c r="G27" s="16">
        <v>22</v>
      </c>
      <c r="H27" s="19"/>
      <c r="I27" s="16">
        <v>22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/>
      <c r="F29" s="16"/>
      <c r="G29" s="16">
        <v>0</v>
      </c>
      <c r="H29" s="16"/>
      <c r="I29" s="16">
        <v>0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20" x14ac:dyDescent="0.25">
      <c r="B37" s="20"/>
      <c r="C37" s="20"/>
      <c r="D37" s="20"/>
    </row>
    <row r="39" spans="2:20" ht="21" x14ac:dyDescent="0.35">
      <c r="B39" s="21"/>
      <c r="C39" s="21"/>
    </row>
    <row r="40" spans="2:20" ht="21" x14ac:dyDescent="0.35">
      <c r="B40" s="21"/>
      <c r="C40" s="21"/>
      <c r="K40" s="133"/>
      <c r="L40" s="133"/>
      <c r="M40" s="133"/>
      <c r="N40" s="133"/>
      <c r="O40" s="133"/>
      <c r="P40" s="133"/>
      <c r="Q40" s="133"/>
      <c r="R40" s="133"/>
      <c r="S40" s="133"/>
      <c r="T40" s="133"/>
    </row>
  </sheetData>
  <mergeCells count="13">
    <mergeCell ref="J7:J8"/>
    <mergeCell ref="C30:J30"/>
    <mergeCell ref="K40:T4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B11" workbookViewId="0">
      <selection activeCell="B19" sqref="B19:N21"/>
    </sheetView>
  </sheetViews>
  <sheetFormatPr defaultRowHeight="15" x14ac:dyDescent="0.25"/>
  <cols>
    <col min="1" max="1" width="8.42578125" customWidth="1"/>
    <col min="2" max="2" width="28.7109375" customWidth="1"/>
    <col min="3" max="3" width="12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44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23" t="s">
        <v>32</v>
      </c>
      <c r="B7" s="23" t="s">
        <v>33</v>
      </c>
      <c r="C7" s="23" t="s">
        <v>34</v>
      </c>
      <c r="D7" s="23" t="s">
        <v>35</v>
      </c>
      <c r="E7" s="23" t="s">
        <v>36</v>
      </c>
      <c r="F7" s="23" t="s">
        <v>37</v>
      </c>
      <c r="G7" s="23" t="s">
        <v>38</v>
      </c>
      <c r="H7" s="23" t="s">
        <v>41</v>
      </c>
      <c r="I7" s="23" t="s">
        <v>39</v>
      </c>
      <c r="J7" s="23" t="s">
        <v>40</v>
      </c>
      <c r="K7" s="23" t="s">
        <v>42</v>
      </c>
      <c r="L7" s="24"/>
      <c r="M7" s="24" t="s">
        <v>53</v>
      </c>
      <c r="N7" s="24" t="s">
        <v>47</v>
      </c>
    </row>
    <row r="8" spans="1:14" x14ac:dyDescent="0.25">
      <c r="A8" s="22">
        <v>1</v>
      </c>
      <c r="B8" s="22" t="s">
        <v>45</v>
      </c>
      <c r="C8" s="23">
        <v>500083230</v>
      </c>
      <c r="D8" s="23">
        <v>3875</v>
      </c>
      <c r="E8" s="30">
        <v>66216</v>
      </c>
      <c r="F8" s="23" t="s">
        <v>46</v>
      </c>
      <c r="G8" s="22">
        <v>26650</v>
      </c>
      <c r="H8" s="22">
        <v>0</v>
      </c>
      <c r="I8" s="22">
        <v>0</v>
      </c>
      <c r="J8" s="25">
        <v>0</v>
      </c>
      <c r="K8" s="22">
        <f>SUM(G8:J8)</f>
        <v>26650</v>
      </c>
      <c r="M8" t="s">
        <v>51</v>
      </c>
      <c r="N8">
        <v>2</v>
      </c>
    </row>
    <row r="9" spans="1:14" ht="30" x14ac:dyDescent="0.25">
      <c r="A9" s="22">
        <v>2</v>
      </c>
      <c r="B9" s="22" t="s">
        <v>48</v>
      </c>
      <c r="C9" s="23">
        <v>600608772</v>
      </c>
      <c r="D9" s="23" t="s">
        <v>49</v>
      </c>
      <c r="E9" s="27" t="s">
        <v>50</v>
      </c>
      <c r="F9" s="23" t="s">
        <v>49</v>
      </c>
      <c r="G9" s="22">
        <v>51582</v>
      </c>
      <c r="H9" s="22">
        <v>6706</v>
      </c>
      <c r="I9" s="22">
        <v>0</v>
      </c>
      <c r="J9" s="22">
        <v>0</v>
      </c>
      <c r="K9" s="22">
        <f t="shared" ref="K9:K29" si="0">J9+I9+H9+G9</f>
        <v>58288</v>
      </c>
      <c r="M9" t="s">
        <v>52</v>
      </c>
      <c r="N9">
        <v>3</v>
      </c>
    </row>
    <row r="10" spans="1:14" ht="30" x14ac:dyDescent="0.25">
      <c r="A10" s="22">
        <v>3</v>
      </c>
      <c r="B10" s="22" t="s">
        <v>54</v>
      </c>
      <c r="C10" s="23">
        <v>304017388</v>
      </c>
      <c r="D10" s="23" t="s">
        <v>49</v>
      </c>
      <c r="E10" s="27" t="s">
        <v>50</v>
      </c>
      <c r="F10" s="23" t="s">
        <v>49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M10" t="s">
        <v>52</v>
      </c>
      <c r="N10">
        <v>3</v>
      </c>
    </row>
    <row r="11" spans="1:14" x14ac:dyDescent="0.25">
      <c r="A11" s="22">
        <v>4</v>
      </c>
      <c r="B11" s="22" t="s">
        <v>55</v>
      </c>
      <c r="C11" s="23">
        <v>603046843</v>
      </c>
      <c r="D11" s="23">
        <v>606</v>
      </c>
      <c r="E11" s="28">
        <v>44973</v>
      </c>
      <c r="F11" s="23" t="s">
        <v>56</v>
      </c>
      <c r="G11" s="22">
        <v>0</v>
      </c>
      <c r="H11" s="22">
        <v>0</v>
      </c>
      <c r="I11" s="22">
        <v>0</v>
      </c>
      <c r="J11" s="22">
        <v>0</v>
      </c>
      <c r="K11" s="22">
        <f t="shared" si="0"/>
        <v>0</v>
      </c>
      <c r="M11" t="s">
        <v>57</v>
      </c>
      <c r="N11">
        <v>3</v>
      </c>
    </row>
    <row r="12" spans="1:14" x14ac:dyDescent="0.25">
      <c r="A12" s="22">
        <v>5</v>
      </c>
      <c r="B12" s="22" t="s">
        <v>58</v>
      </c>
      <c r="C12" s="23">
        <v>606605144</v>
      </c>
      <c r="D12" s="23">
        <v>17120</v>
      </c>
      <c r="E12" s="28">
        <v>44660</v>
      </c>
      <c r="F12" s="23" t="s">
        <v>65</v>
      </c>
      <c r="G12" s="22">
        <v>0</v>
      </c>
      <c r="H12" s="22">
        <v>0</v>
      </c>
      <c r="I12" s="22">
        <v>0</v>
      </c>
      <c r="J12" s="22">
        <v>0</v>
      </c>
      <c r="K12" s="22">
        <f t="shared" si="0"/>
        <v>0</v>
      </c>
      <c r="M12" t="s">
        <v>57</v>
      </c>
      <c r="N12">
        <v>3</v>
      </c>
    </row>
    <row r="13" spans="1:14" x14ac:dyDescent="0.25">
      <c r="A13" s="22">
        <v>6</v>
      </c>
      <c r="B13" s="22" t="s">
        <v>59</v>
      </c>
      <c r="C13" s="23">
        <v>605958977</v>
      </c>
      <c r="D13" s="23">
        <v>1246</v>
      </c>
      <c r="E13" s="28">
        <v>45074</v>
      </c>
      <c r="F13" s="23" t="s">
        <v>60</v>
      </c>
      <c r="G13" s="22">
        <v>142230</v>
      </c>
      <c r="H13" s="22">
        <v>0</v>
      </c>
      <c r="I13" s="22">
        <v>0</v>
      </c>
      <c r="J13" s="22">
        <v>0</v>
      </c>
      <c r="K13" s="22">
        <f t="shared" si="0"/>
        <v>142230</v>
      </c>
      <c r="M13" t="s">
        <v>57</v>
      </c>
      <c r="N13">
        <v>2</v>
      </c>
    </row>
    <row r="14" spans="1:14" x14ac:dyDescent="0.25">
      <c r="A14" s="22">
        <v>7</v>
      </c>
      <c r="B14" s="22" t="s">
        <v>61</v>
      </c>
      <c r="C14" s="23">
        <v>609905081</v>
      </c>
      <c r="D14" s="23">
        <v>22530</v>
      </c>
      <c r="E14" s="28">
        <v>45053</v>
      </c>
      <c r="F14" s="23" t="s">
        <v>62</v>
      </c>
      <c r="G14" s="22">
        <v>0</v>
      </c>
      <c r="H14" s="22">
        <v>0</v>
      </c>
      <c r="I14" s="22">
        <v>0</v>
      </c>
      <c r="J14" s="22">
        <v>0</v>
      </c>
      <c r="K14" s="22">
        <f t="shared" si="0"/>
        <v>0</v>
      </c>
      <c r="M14" t="s">
        <v>57</v>
      </c>
      <c r="N14">
        <v>2</v>
      </c>
    </row>
    <row r="15" spans="1:14" x14ac:dyDescent="0.25">
      <c r="A15" s="22">
        <v>8</v>
      </c>
      <c r="B15" s="22" t="s">
        <v>63</v>
      </c>
      <c r="C15" s="23">
        <v>604903087</v>
      </c>
      <c r="D15" s="23">
        <v>28604</v>
      </c>
      <c r="E15" s="28">
        <v>44925</v>
      </c>
      <c r="F15" s="23" t="s">
        <v>64</v>
      </c>
      <c r="G15" s="22">
        <v>0</v>
      </c>
      <c r="H15" s="22">
        <v>0</v>
      </c>
      <c r="I15" s="22">
        <v>0</v>
      </c>
      <c r="J15" s="22">
        <v>0</v>
      </c>
      <c r="K15" s="22">
        <f t="shared" si="0"/>
        <v>0</v>
      </c>
      <c r="M15" t="s">
        <v>57</v>
      </c>
      <c r="N15">
        <v>2</v>
      </c>
    </row>
    <row r="16" spans="1:14" x14ac:dyDescent="0.25">
      <c r="A16" s="22">
        <v>9</v>
      </c>
      <c r="B16" s="22" t="s">
        <v>66</v>
      </c>
      <c r="C16" s="23">
        <v>610090886</v>
      </c>
      <c r="D16" s="23">
        <v>3328</v>
      </c>
      <c r="E16" s="28">
        <v>44976</v>
      </c>
      <c r="F16" s="23" t="s">
        <v>65</v>
      </c>
      <c r="G16" s="22">
        <v>0</v>
      </c>
      <c r="H16" s="22">
        <v>197378</v>
      </c>
      <c r="I16" s="22">
        <v>72300</v>
      </c>
      <c r="J16" s="22">
        <v>0</v>
      </c>
      <c r="K16" s="22">
        <f t="shared" si="0"/>
        <v>269678</v>
      </c>
      <c r="M16" t="s">
        <v>57</v>
      </c>
      <c r="N16">
        <v>2</v>
      </c>
    </row>
    <row r="17" spans="1:14" x14ac:dyDescent="0.25">
      <c r="A17" s="22">
        <v>10</v>
      </c>
      <c r="B17" s="22" t="s">
        <v>67</v>
      </c>
      <c r="C17" s="23">
        <v>304423053</v>
      </c>
      <c r="D17" s="23">
        <v>71157</v>
      </c>
      <c r="E17" s="28">
        <v>45093</v>
      </c>
      <c r="F17" s="23" t="s">
        <v>60</v>
      </c>
      <c r="G17" s="22">
        <v>0</v>
      </c>
      <c r="H17" s="22">
        <v>0</v>
      </c>
      <c r="I17" s="22">
        <v>0</v>
      </c>
      <c r="J17" s="22">
        <v>0</v>
      </c>
      <c r="K17" s="22">
        <f t="shared" si="0"/>
        <v>0</v>
      </c>
      <c r="M17" t="s">
        <v>57</v>
      </c>
      <c r="N17">
        <v>2</v>
      </c>
    </row>
    <row r="18" spans="1:14" x14ac:dyDescent="0.25">
      <c r="A18" s="22">
        <v>11</v>
      </c>
      <c r="B18" s="22" t="s">
        <v>68</v>
      </c>
      <c r="C18" s="23">
        <v>303974352</v>
      </c>
      <c r="D18" s="23">
        <v>1144</v>
      </c>
      <c r="E18" s="28">
        <v>45050</v>
      </c>
      <c r="F18" s="23" t="s">
        <v>69</v>
      </c>
      <c r="G18" s="22">
        <v>0</v>
      </c>
      <c r="H18" s="22">
        <v>0</v>
      </c>
      <c r="I18" s="22">
        <v>0</v>
      </c>
      <c r="J18" s="22">
        <v>0</v>
      </c>
      <c r="K18" s="22">
        <f t="shared" si="0"/>
        <v>0</v>
      </c>
      <c r="M18" t="s">
        <v>57</v>
      </c>
      <c r="N18">
        <v>2</v>
      </c>
    </row>
    <row r="19" spans="1:14" ht="30" x14ac:dyDescent="0.25">
      <c r="A19" s="22">
        <v>12</v>
      </c>
      <c r="B19" s="81" t="s">
        <v>70</v>
      </c>
      <c r="C19" s="82">
        <v>601207082</v>
      </c>
      <c r="D19" s="82" t="s">
        <v>49</v>
      </c>
      <c r="E19" s="85" t="s">
        <v>83</v>
      </c>
      <c r="F19" s="82" t="s">
        <v>49</v>
      </c>
      <c r="G19" s="81">
        <v>210798</v>
      </c>
      <c r="H19" s="81">
        <v>304682</v>
      </c>
      <c r="I19" s="81">
        <v>0</v>
      </c>
      <c r="J19" s="81">
        <v>0</v>
      </c>
      <c r="K19" s="81">
        <f t="shared" si="0"/>
        <v>515480</v>
      </c>
      <c r="L19" s="84"/>
      <c r="M19" s="84" t="s">
        <v>52</v>
      </c>
      <c r="N19" s="84">
        <v>1</v>
      </c>
    </row>
    <row r="20" spans="1:14" x14ac:dyDescent="0.25">
      <c r="A20" s="22">
        <v>13</v>
      </c>
      <c r="B20" s="81" t="s">
        <v>71</v>
      </c>
      <c r="C20" s="82">
        <v>604272762</v>
      </c>
      <c r="D20" s="82">
        <v>59598</v>
      </c>
      <c r="E20" s="86">
        <v>44924</v>
      </c>
      <c r="F20" s="82" t="s">
        <v>62</v>
      </c>
      <c r="G20" s="81">
        <v>20952</v>
      </c>
      <c r="H20" s="81">
        <v>2724</v>
      </c>
      <c r="I20" s="81">
        <v>0</v>
      </c>
      <c r="J20" s="81">
        <v>0</v>
      </c>
      <c r="K20" s="81">
        <f t="shared" si="0"/>
        <v>23676</v>
      </c>
      <c r="L20" s="84"/>
      <c r="M20" s="84" t="s">
        <v>57</v>
      </c>
      <c r="N20" s="84">
        <v>1</v>
      </c>
    </row>
    <row r="21" spans="1:14" x14ac:dyDescent="0.25">
      <c r="A21" s="22">
        <v>14</v>
      </c>
      <c r="B21" s="81" t="s">
        <v>72</v>
      </c>
      <c r="C21" s="82">
        <v>305185048</v>
      </c>
      <c r="D21" s="82">
        <v>16268</v>
      </c>
      <c r="E21" s="86">
        <v>44794</v>
      </c>
      <c r="F21" s="82" t="s">
        <v>65</v>
      </c>
      <c r="G21" s="81">
        <v>0</v>
      </c>
      <c r="H21" s="81">
        <v>0</v>
      </c>
      <c r="I21" s="81">
        <v>521866</v>
      </c>
      <c r="J21" s="81">
        <v>0</v>
      </c>
      <c r="K21" s="81">
        <f t="shared" si="0"/>
        <v>521866</v>
      </c>
      <c r="L21" s="84"/>
      <c r="M21" s="84" t="s">
        <v>57</v>
      </c>
      <c r="N21" s="84">
        <v>1</v>
      </c>
    </row>
    <row r="22" spans="1:14" ht="30" x14ac:dyDescent="0.25">
      <c r="A22" s="22">
        <v>15</v>
      </c>
      <c r="B22" s="22" t="s">
        <v>73</v>
      </c>
      <c r="C22" s="23">
        <v>604243917</v>
      </c>
      <c r="D22" s="23" t="s">
        <v>49</v>
      </c>
      <c r="E22" s="27" t="s">
        <v>50</v>
      </c>
      <c r="F22" s="23" t="s">
        <v>49</v>
      </c>
      <c r="G22" s="22">
        <v>326240</v>
      </c>
      <c r="H22" s="22">
        <v>42412</v>
      </c>
      <c r="I22" s="22">
        <v>0</v>
      </c>
      <c r="J22" s="22">
        <v>0</v>
      </c>
      <c r="K22" s="22">
        <f t="shared" si="0"/>
        <v>368652</v>
      </c>
      <c r="M22" t="s">
        <v>52</v>
      </c>
      <c r="N22">
        <v>3</v>
      </c>
    </row>
    <row r="23" spans="1:14" ht="30" x14ac:dyDescent="0.25">
      <c r="A23" s="22">
        <v>16</v>
      </c>
      <c r="B23" s="22" t="s">
        <v>74</v>
      </c>
      <c r="C23" s="23">
        <v>303277478</v>
      </c>
      <c r="D23" s="23" t="s">
        <v>49</v>
      </c>
      <c r="E23" s="27" t="s">
        <v>50</v>
      </c>
      <c r="F23" s="23" t="s">
        <v>60</v>
      </c>
      <c r="G23" s="22">
        <v>0</v>
      </c>
      <c r="H23" s="22">
        <v>0</v>
      </c>
      <c r="I23" s="22">
        <v>0</v>
      </c>
      <c r="J23" s="22">
        <v>0</v>
      </c>
      <c r="K23" s="22">
        <f t="shared" si="0"/>
        <v>0</v>
      </c>
      <c r="M23" t="s">
        <v>52</v>
      </c>
      <c r="N23">
        <v>2</v>
      </c>
    </row>
    <row r="24" spans="1:14" ht="30" x14ac:dyDescent="0.25">
      <c r="A24" s="22">
        <v>17</v>
      </c>
      <c r="B24" s="22" t="s">
        <v>75</v>
      </c>
      <c r="C24" s="23">
        <v>600903644</v>
      </c>
      <c r="D24" s="23" t="s">
        <v>49</v>
      </c>
      <c r="E24" s="27" t="s">
        <v>77</v>
      </c>
      <c r="F24" s="23" t="s">
        <v>76</v>
      </c>
      <c r="G24" s="22">
        <v>0</v>
      </c>
      <c r="H24" s="22">
        <v>0</v>
      </c>
      <c r="I24" s="22">
        <v>0</v>
      </c>
      <c r="J24" s="22">
        <v>0</v>
      </c>
      <c r="K24" s="22">
        <f t="shared" si="0"/>
        <v>0</v>
      </c>
      <c r="M24" t="s">
        <v>52</v>
      </c>
      <c r="N24">
        <v>2</v>
      </c>
    </row>
    <row r="25" spans="1:14" x14ac:dyDescent="0.25">
      <c r="A25" s="22">
        <v>18</v>
      </c>
      <c r="B25" s="22" t="s">
        <v>78</v>
      </c>
      <c r="C25" s="23">
        <v>305316477</v>
      </c>
      <c r="D25" s="23">
        <v>99141</v>
      </c>
      <c r="E25" s="28">
        <v>44784</v>
      </c>
      <c r="F25" s="23" t="s">
        <v>60</v>
      </c>
      <c r="G25" s="22">
        <v>0</v>
      </c>
      <c r="H25" s="22">
        <v>0</v>
      </c>
      <c r="I25" s="22">
        <v>0</v>
      </c>
      <c r="J25" s="22">
        <v>0</v>
      </c>
      <c r="K25" s="22">
        <f t="shared" si="0"/>
        <v>0</v>
      </c>
      <c r="M25" t="s">
        <v>57</v>
      </c>
      <c r="N25">
        <v>2</v>
      </c>
    </row>
    <row r="26" spans="1:14" x14ac:dyDescent="0.25">
      <c r="A26" s="22">
        <v>19</v>
      </c>
      <c r="B26" s="22" t="s">
        <v>79</v>
      </c>
      <c r="C26" s="23">
        <v>613319713</v>
      </c>
      <c r="D26" s="23">
        <v>133503</v>
      </c>
      <c r="E26" s="28">
        <v>44845</v>
      </c>
      <c r="F26" s="23" t="s">
        <v>60</v>
      </c>
      <c r="G26" s="22">
        <v>0</v>
      </c>
      <c r="H26" s="22">
        <v>0</v>
      </c>
      <c r="I26" s="22">
        <v>0</v>
      </c>
      <c r="J26" s="22">
        <v>0</v>
      </c>
      <c r="K26" s="22">
        <f t="shared" si="0"/>
        <v>0</v>
      </c>
      <c r="M26" t="s">
        <v>57</v>
      </c>
      <c r="N26">
        <v>2</v>
      </c>
    </row>
    <row r="27" spans="1:14" x14ac:dyDescent="0.25">
      <c r="A27" s="22">
        <v>20</v>
      </c>
      <c r="B27" s="26" t="s">
        <v>80</v>
      </c>
      <c r="C27" s="32">
        <v>602231698</v>
      </c>
      <c r="D27" s="23">
        <v>6317</v>
      </c>
      <c r="E27" s="29">
        <v>45053</v>
      </c>
      <c r="F27" s="32" t="s">
        <v>46</v>
      </c>
      <c r="G27" s="26">
        <v>0</v>
      </c>
      <c r="H27" s="26">
        <v>0</v>
      </c>
      <c r="I27" s="26">
        <v>0</v>
      </c>
      <c r="J27" s="26">
        <v>0</v>
      </c>
      <c r="K27" s="22">
        <f t="shared" si="0"/>
        <v>0</v>
      </c>
      <c r="M27" t="s">
        <v>57</v>
      </c>
      <c r="N27">
        <v>2</v>
      </c>
    </row>
    <row r="28" spans="1:14" x14ac:dyDescent="0.25">
      <c r="A28" s="22">
        <v>21</v>
      </c>
      <c r="B28" s="26" t="s">
        <v>81</v>
      </c>
      <c r="C28" s="32">
        <v>605911215</v>
      </c>
      <c r="D28" s="23">
        <v>14661</v>
      </c>
      <c r="E28" s="30">
        <v>45012</v>
      </c>
      <c r="F28" s="32" t="s">
        <v>82</v>
      </c>
      <c r="G28" s="26">
        <v>0</v>
      </c>
      <c r="H28" s="26">
        <v>0</v>
      </c>
      <c r="I28" s="26">
        <v>0</v>
      </c>
      <c r="J28" s="26">
        <v>0</v>
      </c>
      <c r="K28" s="22">
        <f t="shared" si="0"/>
        <v>0</v>
      </c>
      <c r="M28" t="s">
        <v>57</v>
      </c>
      <c r="N28">
        <v>3</v>
      </c>
    </row>
    <row r="29" spans="1:14" x14ac:dyDescent="0.25">
      <c r="A29" s="22">
        <v>22</v>
      </c>
      <c r="B29" s="81" t="s">
        <v>85</v>
      </c>
      <c r="C29" s="82">
        <v>300005483</v>
      </c>
      <c r="D29" s="82">
        <v>95919</v>
      </c>
      <c r="E29" s="83">
        <v>44827</v>
      </c>
      <c r="F29" s="82" t="s">
        <v>76</v>
      </c>
      <c r="G29" s="81">
        <v>1653716</v>
      </c>
      <c r="H29" s="81">
        <v>276406</v>
      </c>
      <c r="I29" s="81">
        <v>472490</v>
      </c>
      <c r="J29" s="81">
        <v>0</v>
      </c>
      <c r="K29" s="81">
        <f t="shared" si="0"/>
        <v>2402612</v>
      </c>
      <c r="L29" s="84"/>
      <c r="M29" s="84" t="s">
        <v>57</v>
      </c>
      <c r="N29" s="84">
        <v>1</v>
      </c>
    </row>
    <row r="30" spans="1:14" ht="15.75" x14ac:dyDescent="0.25">
      <c r="A30" s="22"/>
      <c r="B30" s="16" t="s">
        <v>42</v>
      </c>
      <c r="C30" s="16"/>
      <c r="D30" s="16"/>
      <c r="E30" s="31"/>
      <c r="F30" s="16"/>
      <c r="G30" s="16">
        <f>SUM(G8:G29)</f>
        <v>2432168</v>
      </c>
      <c r="H30" s="16">
        <f>SUM(H8:H29)</f>
        <v>830308</v>
      </c>
      <c r="I30" s="16">
        <f>SUM(I8:I29)</f>
        <v>1066656</v>
      </c>
      <c r="J30" s="16">
        <f>SUM(J8:J29)</f>
        <v>0</v>
      </c>
      <c r="K30" s="16">
        <f>SUM(K8:K29)</f>
        <v>4329132</v>
      </c>
    </row>
  </sheetData>
  <mergeCells count="5">
    <mergeCell ref="A1:K1"/>
    <mergeCell ref="A2:K2"/>
    <mergeCell ref="A4:K4"/>
    <mergeCell ref="A3:K3"/>
    <mergeCell ref="A6:K6"/>
  </mergeCells>
  <pageMargins left="0.11811023622047245" right="0.11811023622047245" top="0.15748031496062992" bottom="0.15748031496062992" header="0.31496062992125984" footer="0.31496062992125984"/>
  <pageSetup scale="80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opLeftCell="A266" workbookViewId="0">
      <selection activeCell="G289" sqref="G289"/>
    </sheetView>
  </sheetViews>
  <sheetFormatPr defaultRowHeight="15" x14ac:dyDescent="0.25"/>
  <cols>
    <col min="1" max="1" width="6.28515625" customWidth="1"/>
    <col min="2" max="2" width="28.5703125" customWidth="1"/>
    <col min="3" max="3" width="15.42578125" customWidth="1"/>
    <col min="4" max="4" width="9.140625" customWidth="1"/>
    <col min="5" max="5" width="14.85546875" customWidth="1"/>
    <col min="6" max="6" width="16.7109375" customWidth="1"/>
    <col min="7" max="7" width="14.28515625" bestFit="1" customWidth="1"/>
    <col min="8" max="9" width="12.7109375" bestFit="1" customWidth="1"/>
    <col min="10" max="10" width="9.85546875" bestFit="1" customWidth="1"/>
    <col min="11" max="11" width="13.42578125" customWidth="1"/>
    <col min="12" max="12" width="15" customWidth="1"/>
    <col min="13" max="14" width="10" bestFit="1" customWidth="1"/>
  </cols>
  <sheetData>
    <row r="1" spans="1:12" x14ac:dyDescent="0.2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x14ac:dyDescent="0.25">
      <c r="A2" s="23" t="s">
        <v>32</v>
      </c>
      <c r="B2" s="23" t="s">
        <v>33</v>
      </c>
      <c r="C2" s="23" t="s">
        <v>34</v>
      </c>
      <c r="D2" s="23" t="s">
        <v>35</v>
      </c>
      <c r="E2" s="23" t="s">
        <v>36</v>
      </c>
      <c r="F2" s="23" t="s">
        <v>37</v>
      </c>
      <c r="G2" s="23" t="s">
        <v>38</v>
      </c>
      <c r="H2" s="23" t="s">
        <v>41</v>
      </c>
      <c r="I2" s="23" t="s">
        <v>39</v>
      </c>
      <c r="J2" s="23" t="s">
        <v>40</v>
      </c>
      <c r="K2" s="23" t="s">
        <v>200</v>
      </c>
      <c r="L2" s="23" t="s">
        <v>42</v>
      </c>
    </row>
    <row r="3" spans="1:12" x14ac:dyDescent="0.25">
      <c r="A3" s="22">
        <v>1</v>
      </c>
      <c r="B3" s="22" t="s">
        <v>45</v>
      </c>
      <c r="C3" s="23">
        <v>500083230</v>
      </c>
      <c r="D3" s="23">
        <v>3875</v>
      </c>
      <c r="E3" s="30">
        <v>66216</v>
      </c>
      <c r="F3" s="23" t="s">
        <v>46</v>
      </c>
      <c r="G3" s="22">
        <v>26650</v>
      </c>
      <c r="H3" s="22">
        <v>0</v>
      </c>
      <c r="I3" s="22">
        <v>0</v>
      </c>
      <c r="J3" s="25">
        <v>0</v>
      </c>
      <c r="K3" s="25"/>
      <c r="L3" s="22">
        <f>SUM(G3:J3)</f>
        <v>26650</v>
      </c>
    </row>
    <row r="4" spans="1:12" ht="30" x14ac:dyDescent="0.25">
      <c r="A4" s="22">
        <v>2</v>
      </c>
      <c r="B4" s="22" t="s">
        <v>48</v>
      </c>
      <c r="C4" s="23">
        <v>600608772</v>
      </c>
      <c r="D4" s="23" t="s">
        <v>49</v>
      </c>
      <c r="E4" s="27" t="s">
        <v>50</v>
      </c>
      <c r="F4" s="23" t="s">
        <v>49</v>
      </c>
      <c r="G4" s="22">
        <v>51582</v>
      </c>
      <c r="H4" s="22">
        <v>6706</v>
      </c>
      <c r="I4" s="22">
        <v>0</v>
      </c>
      <c r="J4" s="22">
        <v>0</v>
      </c>
      <c r="K4" s="22"/>
      <c r="L4" s="22">
        <f>J4+I4+H4+G4</f>
        <v>58288</v>
      </c>
    </row>
    <row r="5" spans="1:12" ht="30" x14ac:dyDescent="0.25">
      <c r="A5" s="22">
        <v>3</v>
      </c>
      <c r="B5" s="22" t="s">
        <v>54</v>
      </c>
      <c r="C5" s="23">
        <v>304017388</v>
      </c>
      <c r="D5" s="23" t="s">
        <v>49</v>
      </c>
      <c r="E5" s="27" t="s">
        <v>50</v>
      </c>
      <c r="F5" s="23" t="s">
        <v>49</v>
      </c>
      <c r="G5" s="22">
        <v>0</v>
      </c>
      <c r="H5" s="22">
        <v>0</v>
      </c>
      <c r="I5" s="22">
        <v>0</v>
      </c>
      <c r="J5" s="22">
        <v>0</v>
      </c>
      <c r="K5" s="22"/>
      <c r="L5" s="22">
        <v>0</v>
      </c>
    </row>
    <row r="6" spans="1:12" x14ac:dyDescent="0.25">
      <c r="A6" s="22">
        <v>4</v>
      </c>
      <c r="B6" s="22" t="s">
        <v>55</v>
      </c>
      <c r="C6" s="23">
        <v>603046843</v>
      </c>
      <c r="D6" s="23">
        <v>606</v>
      </c>
      <c r="E6" s="28">
        <v>44973</v>
      </c>
      <c r="F6" s="23" t="s">
        <v>56</v>
      </c>
      <c r="G6" s="22">
        <v>0</v>
      </c>
      <c r="H6" s="22">
        <v>0</v>
      </c>
      <c r="I6" s="22">
        <v>0</v>
      </c>
      <c r="J6" s="22">
        <v>0</v>
      </c>
      <c r="K6" s="22"/>
      <c r="L6" s="22">
        <f t="shared" ref="L6:L24" si="0">J6+I6+H6+G6</f>
        <v>0</v>
      </c>
    </row>
    <row r="7" spans="1:12" x14ac:dyDescent="0.25">
      <c r="A7" s="22">
        <v>5</v>
      </c>
      <c r="B7" s="22" t="s">
        <v>58</v>
      </c>
      <c r="C7" s="23">
        <v>606605144</v>
      </c>
      <c r="D7" s="23">
        <v>17120</v>
      </c>
      <c r="E7" s="28">
        <v>44660</v>
      </c>
      <c r="F7" s="23" t="s">
        <v>65</v>
      </c>
      <c r="G7" s="22">
        <v>0</v>
      </c>
      <c r="H7" s="22">
        <v>0</v>
      </c>
      <c r="I7" s="22">
        <v>0</v>
      </c>
      <c r="J7" s="22">
        <v>0</v>
      </c>
      <c r="K7" s="22"/>
      <c r="L7" s="22">
        <f t="shared" si="0"/>
        <v>0</v>
      </c>
    </row>
    <row r="8" spans="1:12" x14ac:dyDescent="0.25">
      <c r="A8" s="22">
        <v>6</v>
      </c>
      <c r="B8" s="22" t="s">
        <v>59</v>
      </c>
      <c r="C8" s="23">
        <v>605958977</v>
      </c>
      <c r="D8" s="23">
        <v>1246</v>
      </c>
      <c r="E8" s="28">
        <v>45074</v>
      </c>
      <c r="F8" s="23" t="s">
        <v>60</v>
      </c>
      <c r="G8" s="22">
        <v>142230</v>
      </c>
      <c r="H8" s="22">
        <v>0</v>
      </c>
      <c r="I8" s="22">
        <v>0</v>
      </c>
      <c r="J8" s="22">
        <v>0</v>
      </c>
      <c r="K8" s="22"/>
      <c r="L8" s="22">
        <f t="shared" si="0"/>
        <v>142230</v>
      </c>
    </row>
    <row r="9" spans="1:12" x14ac:dyDescent="0.25">
      <c r="A9" s="22">
        <v>7</v>
      </c>
      <c r="B9" s="22" t="s">
        <v>61</v>
      </c>
      <c r="C9" s="23">
        <v>609905081</v>
      </c>
      <c r="D9" s="23">
        <v>22530</v>
      </c>
      <c r="E9" s="28">
        <v>45053</v>
      </c>
      <c r="F9" s="23" t="s">
        <v>62</v>
      </c>
      <c r="G9" s="22">
        <v>0</v>
      </c>
      <c r="H9" s="22">
        <v>0</v>
      </c>
      <c r="I9" s="22">
        <v>0</v>
      </c>
      <c r="J9" s="22">
        <v>0</v>
      </c>
      <c r="K9" s="22"/>
      <c r="L9" s="22">
        <f t="shared" si="0"/>
        <v>0</v>
      </c>
    </row>
    <row r="10" spans="1:12" x14ac:dyDescent="0.25">
      <c r="A10" s="22">
        <v>8</v>
      </c>
      <c r="B10" s="22" t="s">
        <v>63</v>
      </c>
      <c r="C10" s="23">
        <v>604903087</v>
      </c>
      <c r="D10" s="23">
        <v>28604</v>
      </c>
      <c r="E10" s="28">
        <v>44925</v>
      </c>
      <c r="F10" s="23" t="s">
        <v>64</v>
      </c>
      <c r="G10" s="22">
        <v>0</v>
      </c>
      <c r="H10" s="22">
        <v>0</v>
      </c>
      <c r="I10" s="22">
        <v>0</v>
      </c>
      <c r="J10" s="22">
        <v>0</v>
      </c>
      <c r="K10" s="22"/>
      <c r="L10" s="22">
        <f t="shared" si="0"/>
        <v>0</v>
      </c>
    </row>
    <row r="11" spans="1:12" x14ac:dyDescent="0.25">
      <c r="A11" s="22">
        <v>9</v>
      </c>
      <c r="B11" s="22" t="s">
        <v>66</v>
      </c>
      <c r="C11" s="23">
        <v>610090886</v>
      </c>
      <c r="D11" s="23">
        <v>3328</v>
      </c>
      <c r="E11" s="28">
        <v>44976</v>
      </c>
      <c r="F11" s="23" t="s">
        <v>65</v>
      </c>
      <c r="G11" s="22">
        <v>0</v>
      </c>
      <c r="H11" s="22">
        <v>197378</v>
      </c>
      <c r="I11" s="22">
        <v>72300</v>
      </c>
      <c r="J11" s="22">
        <v>0</v>
      </c>
      <c r="K11" s="22"/>
      <c r="L11" s="22">
        <f t="shared" si="0"/>
        <v>269678</v>
      </c>
    </row>
    <row r="12" spans="1:12" x14ac:dyDescent="0.25">
      <c r="A12" s="22">
        <v>10</v>
      </c>
      <c r="B12" s="22" t="s">
        <v>67</v>
      </c>
      <c r="C12" s="23">
        <v>304423053</v>
      </c>
      <c r="D12" s="23">
        <v>71157</v>
      </c>
      <c r="E12" s="28">
        <v>45093</v>
      </c>
      <c r="F12" s="23" t="s">
        <v>60</v>
      </c>
      <c r="G12" s="22">
        <v>0</v>
      </c>
      <c r="H12" s="22">
        <v>0</v>
      </c>
      <c r="I12" s="22">
        <v>0</v>
      </c>
      <c r="J12" s="22">
        <v>0</v>
      </c>
      <c r="K12" s="22"/>
      <c r="L12" s="22">
        <f t="shared" si="0"/>
        <v>0</v>
      </c>
    </row>
    <row r="13" spans="1:12" x14ac:dyDescent="0.25">
      <c r="A13" s="22">
        <v>11</v>
      </c>
      <c r="B13" s="22" t="s">
        <v>68</v>
      </c>
      <c r="C13" s="23">
        <v>303974352</v>
      </c>
      <c r="D13" s="23">
        <v>1144</v>
      </c>
      <c r="E13" s="28">
        <v>45050</v>
      </c>
      <c r="F13" s="23" t="s">
        <v>69</v>
      </c>
      <c r="G13" s="22">
        <v>0</v>
      </c>
      <c r="H13" s="22">
        <v>0</v>
      </c>
      <c r="I13" s="22">
        <v>0</v>
      </c>
      <c r="J13" s="22">
        <v>0</v>
      </c>
      <c r="K13" s="22"/>
      <c r="L13" s="22">
        <f t="shared" si="0"/>
        <v>0</v>
      </c>
    </row>
    <row r="14" spans="1:12" ht="30" x14ac:dyDescent="0.25">
      <c r="A14" s="22">
        <v>12</v>
      </c>
      <c r="B14" s="22" t="s">
        <v>70</v>
      </c>
      <c r="C14" s="23">
        <v>601207082</v>
      </c>
      <c r="D14" s="23" t="s">
        <v>49</v>
      </c>
      <c r="E14" s="27" t="s">
        <v>83</v>
      </c>
      <c r="F14" s="23" t="s">
        <v>49</v>
      </c>
      <c r="G14" s="22">
        <v>210798</v>
      </c>
      <c r="H14" s="22">
        <v>304682</v>
      </c>
      <c r="I14" s="22">
        <v>0</v>
      </c>
      <c r="J14" s="22">
        <v>0</v>
      </c>
      <c r="K14" s="22"/>
      <c r="L14" s="22">
        <f t="shared" si="0"/>
        <v>515480</v>
      </c>
    </row>
    <row r="15" spans="1:12" x14ac:dyDescent="0.25">
      <c r="A15" s="22">
        <v>13</v>
      </c>
      <c r="B15" s="22" t="s">
        <v>71</v>
      </c>
      <c r="C15" s="23">
        <v>604272762</v>
      </c>
      <c r="D15" s="23">
        <v>59598</v>
      </c>
      <c r="E15" s="28">
        <v>44924</v>
      </c>
      <c r="F15" s="23" t="s">
        <v>62</v>
      </c>
      <c r="G15" s="22">
        <v>20952</v>
      </c>
      <c r="H15" s="22">
        <v>2724</v>
      </c>
      <c r="I15" s="22">
        <v>0</v>
      </c>
      <c r="J15" s="22">
        <v>0</v>
      </c>
      <c r="K15" s="22"/>
      <c r="L15" s="22">
        <f t="shared" si="0"/>
        <v>23676</v>
      </c>
    </row>
    <row r="16" spans="1:12" x14ac:dyDescent="0.25">
      <c r="A16" s="22">
        <v>14</v>
      </c>
      <c r="B16" s="22" t="s">
        <v>72</v>
      </c>
      <c r="C16" s="23">
        <v>305185048</v>
      </c>
      <c r="D16" s="23">
        <v>16268</v>
      </c>
      <c r="E16" s="28">
        <v>44794</v>
      </c>
      <c r="F16" s="23" t="s">
        <v>65</v>
      </c>
      <c r="G16" s="22">
        <v>0</v>
      </c>
      <c r="H16" s="22">
        <v>0</v>
      </c>
      <c r="I16" s="22">
        <v>521866</v>
      </c>
      <c r="J16" s="22">
        <v>0</v>
      </c>
      <c r="K16" s="22"/>
      <c r="L16" s="22">
        <f t="shared" si="0"/>
        <v>521866</v>
      </c>
    </row>
    <row r="17" spans="1:12" ht="30" x14ac:dyDescent="0.25">
      <c r="A17" s="22">
        <v>15</v>
      </c>
      <c r="B17" s="22" t="s">
        <v>73</v>
      </c>
      <c r="C17" s="23">
        <v>604243917</v>
      </c>
      <c r="D17" s="23" t="s">
        <v>49</v>
      </c>
      <c r="E17" s="27" t="s">
        <v>50</v>
      </c>
      <c r="F17" s="23" t="s">
        <v>49</v>
      </c>
      <c r="G17" s="22">
        <v>326240</v>
      </c>
      <c r="H17" s="22">
        <v>42412</v>
      </c>
      <c r="I17" s="22">
        <v>0</v>
      </c>
      <c r="J17" s="22">
        <v>0</v>
      </c>
      <c r="K17" s="22"/>
      <c r="L17" s="22">
        <f t="shared" si="0"/>
        <v>368652</v>
      </c>
    </row>
    <row r="18" spans="1:12" ht="30" x14ac:dyDescent="0.25">
      <c r="A18" s="22">
        <v>16</v>
      </c>
      <c r="B18" s="22" t="s">
        <v>74</v>
      </c>
      <c r="C18" s="23">
        <v>303277478</v>
      </c>
      <c r="D18" s="23" t="s">
        <v>49</v>
      </c>
      <c r="E18" s="27" t="s">
        <v>50</v>
      </c>
      <c r="F18" s="23" t="s">
        <v>60</v>
      </c>
      <c r="G18" s="22">
        <v>0</v>
      </c>
      <c r="H18" s="22">
        <v>0</v>
      </c>
      <c r="I18" s="22">
        <v>0</v>
      </c>
      <c r="J18" s="22">
        <v>0</v>
      </c>
      <c r="K18" s="22"/>
      <c r="L18" s="22">
        <f t="shared" si="0"/>
        <v>0</v>
      </c>
    </row>
    <row r="19" spans="1:12" ht="30" x14ac:dyDescent="0.25">
      <c r="A19" s="22">
        <v>17</v>
      </c>
      <c r="B19" s="22" t="s">
        <v>75</v>
      </c>
      <c r="C19" s="23">
        <v>600903644</v>
      </c>
      <c r="D19" s="23" t="s">
        <v>49</v>
      </c>
      <c r="E19" s="27" t="s">
        <v>77</v>
      </c>
      <c r="F19" s="23" t="s">
        <v>76</v>
      </c>
      <c r="G19" s="22">
        <v>0</v>
      </c>
      <c r="H19" s="22">
        <v>0</v>
      </c>
      <c r="I19" s="22">
        <v>0</v>
      </c>
      <c r="J19" s="22">
        <v>0</v>
      </c>
      <c r="K19" s="22"/>
      <c r="L19" s="22">
        <f t="shared" si="0"/>
        <v>0</v>
      </c>
    </row>
    <row r="20" spans="1:12" x14ac:dyDescent="0.25">
      <c r="A20" s="22">
        <v>18</v>
      </c>
      <c r="B20" s="22" t="s">
        <v>78</v>
      </c>
      <c r="C20" s="23">
        <v>305316477</v>
      </c>
      <c r="D20" s="23">
        <v>99141</v>
      </c>
      <c r="E20" s="28">
        <v>44784</v>
      </c>
      <c r="F20" s="23" t="s">
        <v>60</v>
      </c>
      <c r="G20" s="22">
        <v>0</v>
      </c>
      <c r="H20" s="22">
        <v>0</v>
      </c>
      <c r="I20" s="22">
        <v>0</v>
      </c>
      <c r="J20" s="22">
        <v>0</v>
      </c>
      <c r="K20" s="22"/>
      <c r="L20" s="22">
        <f t="shared" si="0"/>
        <v>0</v>
      </c>
    </row>
    <row r="21" spans="1:12" x14ac:dyDescent="0.25">
      <c r="A21" s="22">
        <v>19</v>
      </c>
      <c r="B21" s="22" t="s">
        <v>79</v>
      </c>
      <c r="C21" s="23">
        <v>613319713</v>
      </c>
      <c r="D21" s="23">
        <v>133503</v>
      </c>
      <c r="E21" s="28">
        <v>44845</v>
      </c>
      <c r="F21" s="23" t="s">
        <v>60</v>
      </c>
      <c r="G21" s="22">
        <v>0</v>
      </c>
      <c r="H21" s="22">
        <v>0</v>
      </c>
      <c r="I21" s="22">
        <v>0</v>
      </c>
      <c r="J21" s="22">
        <v>0</v>
      </c>
      <c r="K21" s="22"/>
      <c r="L21" s="22">
        <f t="shared" si="0"/>
        <v>0</v>
      </c>
    </row>
    <row r="22" spans="1:12" x14ac:dyDescent="0.25">
      <c r="A22" s="22">
        <v>20</v>
      </c>
      <c r="B22" s="26" t="s">
        <v>80</v>
      </c>
      <c r="C22" s="32">
        <v>602231698</v>
      </c>
      <c r="D22" s="23">
        <v>6317</v>
      </c>
      <c r="E22" s="29">
        <v>45053</v>
      </c>
      <c r="F22" s="32" t="s">
        <v>46</v>
      </c>
      <c r="G22" s="26">
        <v>0</v>
      </c>
      <c r="H22" s="26">
        <v>0</v>
      </c>
      <c r="I22" s="26">
        <v>0</v>
      </c>
      <c r="J22" s="26">
        <v>0</v>
      </c>
      <c r="K22" s="26"/>
      <c r="L22" s="22">
        <f t="shared" si="0"/>
        <v>0</v>
      </c>
    </row>
    <row r="23" spans="1:12" x14ac:dyDescent="0.25">
      <c r="A23" s="22">
        <v>21</v>
      </c>
      <c r="B23" s="26" t="s">
        <v>81</v>
      </c>
      <c r="C23" s="32">
        <v>605911215</v>
      </c>
      <c r="D23" s="23">
        <v>14661</v>
      </c>
      <c r="E23" s="30">
        <v>45012</v>
      </c>
      <c r="F23" s="32" t="s">
        <v>82</v>
      </c>
      <c r="G23" s="26">
        <v>0</v>
      </c>
      <c r="H23" s="26">
        <v>0</v>
      </c>
      <c r="I23" s="26">
        <v>0</v>
      </c>
      <c r="J23" s="26">
        <v>0</v>
      </c>
      <c r="K23" s="26"/>
      <c r="L23" s="22">
        <f t="shared" si="0"/>
        <v>0</v>
      </c>
    </row>
    <row r="24" spans="1:12" x14ac:dyDescent="0.25">
      <c r="A24" s="22">
        <v>22</v>
      </c>
      <c r="B24" s="26" t="s">
        <v>85</v>
      </c>
      <c r="C24" s="32">
        <v>300005483</v>
      </c>
      <c r="D24" s="23">
        <v>95919</v>
      </c>
      <c r="E24" s="30">
        <v>44827</v>
      </c>
      <c r="F24" s="32" t="s">
        <v>76</v>
      </c>
      <c r="G24" s="26">
        <v>1653716</v>
      </c>
      <c r="H24" s="26">
        <v>276406</v>
      </c>
      <c r="I24" s="26">
        <v>472490</v>
      </c>
      <c r="J24" s="26">
        <v>0</v>
      </c>
      <c r="K24" s="26"/>
      <c r="L24" s="22">
        <f t="shared" si="0"/>
        <v>2402612</v>
      </c>
    </row>
    <row r="25" spans="1:12" ht="30" x14ac:dyDescent="0.25">
      <c r="A25" s="22">
        <v>23</v>
      </c>
      <c r="B25" s="41" t="s">
        <v>89</v>
      </c>
      <c r="C25" s="39" t="s">
        <v>90</v>
      </c>
      <c r="D25" s="39">
        <v>10473</v>
      </c>
      <c r="E25" s="42">
        <v>44985</v>
      </c>
      <c r="F25" s="39" t="s">
        <v>62</v>
      </c>
      <c r="G25" s="39">
        <v>2716866</v>
      </c>
      <c r="H25" s="39">
        <v>353192</v>
      </c>
      <c r="I25" s="39">
        <v>0</v>
      </c>
      <c r="J25" s="40">
        <v>0</v>
      </c>
      <c r="K25" s="40"/>
      <c r="L25" s="39">
        <f>SUM(G25:J25)</f>
        <v>3070058</v>
      </c>
    </row>
    <row r="26" spans="1:12" ht="30" x14ac:dyDescent="0.25">
      <c r="A26" s="22">
        <v>24</v>
      </c>
      <c r="B26" s="41" t="s">
        <v>91</v>
      </c>
      <c r="C26" s="39" t="s">
        <v>92</v>
      </c>
      <c r="D26" s="39">
        <v>24452</v>
      </c>
      <c r="E26" s="44">
        <v>44621</v>
      </c>
      <c r="F26" s="39" t="s">
        <v>76</v>
      </c>
      <c r="G26" s="39">
        <v>0</v>
      </c>
      <c r="H26" s="39">
        <v>0</v>
      </c>
      <c r="I26" s="39">
        <v>0</v>
      </c>
      <c r="J26" s="39">
        <v>0</v>
      </c>
      <c r="K26" s="39"/>
      <c r="L26" s="39">
        <f>J26+I26+H26+G26</f>
        <v>0</v>
      </c>
    </row>
    <row r="27" spans="1:12" x14ac:dyDescent="0.25">
      <c r="A27" s="22">
        <v>25</v>
      </c>
      <c r="B27" s="41" t="s">
        <v>93</v>
      </c>
      <c r="C27" s="39" t="s">
        <v>94</v>
      </c>
      <c r="D27" s="39">
        <v>23819</v>
      </c>
      <c r="E27" s="44">
        <v>43536</v>
      </c>
      <c r="F27" s="39" t="s">
        <v>60</v>
      </c>
      <c r="G27" s="39">
        <v>0</v>
      </c>
      <c r="H27" s="39">
        <v>0</v>
      </c>
      <c r="I27" s="39">
        <v>0</v>
      </c>
      <c r="J27" s="39">
        <v>0</v>
      </c>
      <c r="K27" s="39"/>
      <c r="L27" s="39">
        <v>0</v>
      </c>
    </row>
    <row r="28" spans="1:12" x14ac:dyDescent="0.25">
      <c r="A28" s="22">
        <v>26</v>
      </c>
      <c r="B28" s="41" t="s">
        <v>95</v>
      </c>
      <c r="C28" s="39" t="s">
        <v>96</v>
      </c>
      <c r="D28" s="39">
        <v>18345</v>
      </c>
      <c r="E28" s="44">
        <v>44230</v>
      </c>
      <c r="F28" s="39" t="s">
        <v>76</v>
      </c>
      <c r="G28" s="39">
        <v>0</v>
      </c>
      <c r="H28" s="39">
        <v>0</v>
      </c>
      <c r="I28" s="39">
        <v>0</v>
      </c>
      <c r="J28" s="39">
        <v>0</v>
      </c>
      <c r="K28" s="39"/>
      <c r="L28" s="39">
        <f t="shared" ref="L28:L50" si="1">J28+I28+H28+G28</f>
        <v>0</v>
      </c>
    </row>
    <row r="29" spans="1:12" ht="30" x14ac:dyDescent="0.25">
      <c r="A29" s="22">
        <v>27</v>
      </c>
      <c r="B29" s="41" t="s">
        <v>97</v>
      </c>
      <c r="C29" s="39" t="s">
        <v>98</v>
      </c>
      <c r="D29" s="39" t="s">
        <v>49</v>
      </c>
      <c r="E29" s="44" t="s">
        <v>99</v>
      </c>
      <c r="F29" s="39" t="s">
        <v>49</v>
      </c>
      <c r="G29" s="39">
        <v>0</v>
      </c>
      <c r="H29" s="39">
        <v>0</v>
      </c>
      <c r="I29" s="39">
        <v>0</v>
      </c>
      <c r="J29" s="39">
        <v>0</v>
      </c>
      <c r="K29" s="39"/>
      <c r="L29" s="39">
        <f t="shared" si="1"/>
        <v>0</v>
      </c>
    </row>
    <row r="30" spans="1:12" x14ac:dyDescent="0.25">
      <c r="A30" s="22">
        <v>28</v>
      </c>
      <c r="B30" s="41" t="s">
        <v>101</v>
      </c>
      <c r="C30" s="39" t="s">
        <v>102</v>
      </c>
      <c r="D30" s="39">
        <v>39854</v>
      </c>
      <c r="E30" s="44">
        <v>45021</v>
      </c>
      <c r="F30" s="39" t="s">
        <v>60</v>
      </c>
      <c r="G30" s="39">
        <v>8056</v>
      </c>
      <c r="H30" s="39">
        <v>1048</v>
      </c>
      <c r="I30" s="39">
        <v>0</v>
      </c>
      <c r="J30" s="39">
        <v>0</v>
      </c>
      <c r="K30" s="39"/>
      <c r="L30" s="39">
        <f t="shared" si="1"/>
        <v>9104</v>
      </c>
    </row>
    <row r="31" spans="1:12" x14ac:dyDescent="0.25">
      <c r="A31" s="22">
        <v>29</v>
      </c>
      <c r="B31" s="41" t="s">
        <v>103</v>
      </c>
      <c r="C31" s="39" t="s">
        <v>104</v>
      </c>
      <c r="D31" s="39">
        <v>108996</v>
      </c>
      <c r="E31" s="44">
        <v>44808</v>
      </c>
      <c r="F31" s="39" t="s">
        <v>60</v>
      </c>
      <c r="G31" s="39">
        <v>162608</v>
      </c>
      <c r="H31" s="39">
        <v>0</v>
      </c>
      <c r="I31" s="39">
        <v>0</v>
      </c>
      <c r="J31" s="39">
        <v>0</v>
      </c>
      <c r="K31" s="39"/>
      <c r="L31" s="39">
        <f t="shared" si="1"/>
        <v>162608</v>
      </c>
    </row>
    <row r="32" spans="1:12" ht="30.75" thickBot="1" x14ac:dyDescent="0.3">
      <c r="A32" s="22">
        <v>30</v>
      </c>
      <c r="B32" s="41" t="s">
        <v>105</v>
      </c>
      <c r="C32" s="39" t="s">
        <v>106</v>
      </c>
      <c r="D32" s="39">
        <v>106246</v>
      </c>
      <c r="E32" s="44">
        <v>44802</v>
      </c>
      <c r="F32" s="39" t="s">
        <v>60</v>
      </c>
      <c r="G32" s="39">
        <v>777534</v>
      </c>
      <c r="H32" s="39">
        <v>101080</v>
      </c>
      <c r="I32" s="39">
        <v>0</v>
      </c>
      <c r="J32" s="39">
        <v>0</v>
      </c>
      <c r="K32" s="39"/>
      <c r="L32" s="39">
        <f t="shared" si="1"/>
        <v>878614</v>
      </c>
    </row>
    <row r="33" spans="1:12" ht="26.25" thickBot="1" x14ac:dyDescent="0.3">
      <c r="A33" s="22">
        <v>31</v>
      </c>
      <c r="B33" s="41" t="s">
        <v>107</v>
      </c>
      <c r="C33" s="45" t="s">
        <v>108</v>
      </c>
      <c r="D33" s="39">
        <v>114788</v>
      </c>
      <c r="E33" s="44">
        <v>44934</v>
      </c>
      <c r="F33" s="39" t="s">
        <v>60</v>
      </c>
      <c r="G33" s="39">
        <v>0</v>
      </c>
      <c r="H33" s="39">
        <v>0</v>
      </c>
      <c r="I33" s="39">
        <v>0</v>
      </c>
      <c r="J33" s="39">
        <v>0</v>
      </c>
      <c r="K33" s="39"/>
      <c r="L33" s="39">
        <f t="shared" si="1"/>
        <v>0</v>
      </c>
    </row>
    <row r="34" spans="1:12" x14ac:dyDescent="0.25">
      <c r="A34" s="22">
        <v>32</v>
      </c>
      <c r="B34" s="41" t="s">
        <v>109</v>
      </c>
      <c r="C34" s="39" t="s">
        <v>110</v>
      </c>
      <c r="D34" s="39">
        <v>3167</v>
      </c>
      <c r="E34" s="44">
        <v>44934</v>
      </c>
      <c r="F34" s="39" t="s">
        <v>60</v>
      </c>
      <c r="G34" s="39">
        <v>123700</v>
      </c>
      <c r="H34" s="39">
        <v>16886</v>
      </c>
      <c r="I34" s="39">
        <v>6186</v>
      </c>
      <c r="J34" s="39">
        <v>0</v>
      </c>
      <c r="K34" s="39"/>
      <c r="L34" s="39">
        <f t="shared" si="1"/>
        <v>146772</v>
      </c>
    </row>
    <row r="35" spans="1:12" x14ac:dyDescent="0.25">
      <c r="A35" s="22">
        <v>33</v>
      </c>
      <c r="B35" s="41" t="s">
        <v>111</v>
      </c>
      <c r="C35" s="39" t="s">
        <v>112</v>
      </c>
      <c r="D35" s="39">
        <v>17150</v>
      </c>
      <c r="E35" s="44">
        <v>43716</v>
      </c>
      <c r="F35" s="39" t="s">
        <v>113</v>
      </c>
      <c r="G35" s="39">
        <v>0</v>
      </c>
      <c r="H35" s="39">
        <v>0</v>
      </c>
      <c r="I35" s="39">
        <v>0</v>
      </c>
      <c r="J35" s="39">
        <v>0</v>
      </c>
      <c r="K35" s="39"/>
      <c r="L35" s="39">
        <f t="shared" si="1"/>
        <v>0</v>
      </c>
    </row>
    <row r="36" spans="1:12" ht="30" x14ac:dyDescent="0.25">
      <c r="A36" s="22">
        <v>34</v>
      </c>
      <c r="B36" s="41" t="s">
        <v>114</v>
      </c>
      <c r="C36" s="39" t="s">
        <v>115</v>
      </c>
      <c r="D36" s="39" t="s">
        <v>49</v>
      </c>
      <c r="E36" s="46" t="s">
        <v>116</v>
      </c>
      <c r="F36" s="39" t="s">
        <v>62</v>
      </c>
      <c r="G36" s="39">
        <v>0</v>
      </c>
      <c r="H36" s="39">
        <v>0</v>
      </c>
      <c r="I36" s="39">
        <v>0</v>
      </c>
      <c r="J36" s="39">
        <v>0</v>
      </c>
      <c r="K36" s="39"/>
      <c r="L36" s="39">
        <f t="shared" si="1"/>
        <v>0</v>
      </c>
    </row>
    <row r="37" spans="1:12" ht="30" x14ac:dyDescent="0.25">
      <c r="A37" s="22">
        <v>35</v>
      </c>
      <c r="B37" s="41" t="s">
        <v>117</v>
      </c>
      <c r="C37" s="39" t="s">
        <v>118</v>
      </c>
      <c r="D37" s="39" t="s">
        <v>49</v>
      </c>
      <c r="E37" s="44" t="s">
        <v>119</v>
      </c>
      <c r="F37" s="39" t="s">
        <v>49</v>
      </c>
      <c r="G37" s="39">
        <v>137895</v>
      </c>
      <c r="H37" s="39">
        <v>0</v>
      </c>
      <c r="I37" s="39">
        <v>0</v>
      </c>
      <c r="J37" s="39">
        <v>0</v>
      </c>
      <c r="K37" s="39"/>
      <c r="L37" s="39">
        <f t="shared" si="1"/>
        <v>137895</v>
      </c>
    </row>
    <row r="38" spans="1:12" ht="30" x14ac:dyDescent="0.25">
      <c r="A38" s="22">
        <v>36</v>
      </c>
      <c r="B38" s="41" t="s">
        <v>120</v>
      </c>
      <c r="C38" s="39" t="s">
        <v>121</v>
      </c>
      <c r="D38" s="39" t="s">
        <v>49</v>
      </c>
      <c r="E38" s="44" t="s">
        <v>122</v>
      </c>
      <c r="F38" s="39" t="s">
        <v>60</v>
      </c>
      <c r="G38" s="39">
        <v>6578532</v>
      </c>
      <c r="H38" s="39">
        <v>0</v>
      </c>
      <c r="I38" s="39">
        <v>9834906</v>
      </c>
      <c r="J38" s="39">
        <v>0</v>
      </c>
      <c r="K38" s="39"/>
      <c r="L38" s="39">
        <f t="shared" si="1"/>
        <v>16413438</v>
      </c>
    </row>
    <row r="39" spans="1:12" ht="30" x14ac:dyDescent="0.25">
      <c r="A39" s="22">
        <v>37</v>
      </c>
      <c r="B39" s="41" t="s">
        <v>123</v>
      </c>
      <c r="C39" s="39" t="s">
        <v>124</v>
      </c>
      <c r="D39" s="39" t="s">
        <v>49</v>
      </c>
      <c r="E39" s="46" t="s">
        <v>125</v>
      </c>
      <c r="F39" s="39" t="s">
        <v>62</v>
      </c>
      <c r="G39" s="39">
        <v>17298</v>
      </c>
      <c r="H39" s="39">
        <v>31930</v>
      </c>
      <c r="I39" s="39">
        <v>0</v>
      </c>
      <c r="J39" s="39">
        <v>0</v>
      </c>
      <c r="K39" s="39"/>
      <c r="L39" s="39">
        <f t="shared" si="1"/>
        <v>49228</v>
      </c>
    </row>
    <row r="40" spans="1:12" x14ac:dyDescent="0.25">
      <c r="A40" s="22">
        <v>38</v>
      </c>
      <c r="B40" s="41" t="s">
        <v>126</v>
      </c>
      <c r="C40" s="39" t="s">
        <v>127</v>
      </c>
      <c r="D40" s="39">
        <v>42065</v>
      </c>
      <c r="E40" s="44">
        <v>44811</v>
      </c>
      <c r="F40" s="39" t="s">
        <v>62</v>
      </c>
      <c r="G40" s="39">
        <v>459362</v>
      </c>
      <c r="H40" s="39">
        <v>0</v>
      </c>
      <c r="I40" s="39">
        <v>59718</v>
      </c>
      <c r="J40" s="39">
        <v>0</v>
      </c>
      <c r="K40" s="39"/>
      <c r="L40" s="39">
        <f t="shared" si="1"/>
        <v>519080</v>
      </c>
    </row>
    <row r="41" spans="1:12" ht="30" x14ac:dyDescent="0.25">
      <c r="A41" s="22">
        <v>39</v>
      </c>
      <c r="B41" s="41" t="s">
        <v>128</v>
      </c>
      <c r="C41" s="39" t="s">
        <v>129</v>
      </c>
      <c r="D41" s="39" t="s">
        <v>49</v>
      </c>
      <c r="E41" s="44" t="s">
        <v>122</v>
      </c>
      <c r="F41" s="39" t="s">
        <v>60</v>
      </c>
      <c r="G41" s="39">
        <v>0</v>
      </c>
      <c r="H41" s="39">
        <v>0</v>
      </c>
      <c r="I41" s="39">
        <v>0</v>
      </c>
      <c r="J41" s="39">
        <v>0</v>
      </c>
      <c r="K41" s="39"/>
      <c r="L41" s="39">
        <f t="shared" si="1"/>
        <v>0</v>
      </c>
    </row>
    <row r="42" spans="1:12" x14ac:dyDescent="0.25">
      <c r="A42" s="22">
        <v>40</v>
      </c>
      <c r="B42" s="41" t="s">
        <v>130</v>
      </c>
      <c r="C42" s="39" t="s">
        <v>131</v>
      </c>
      <c r="D42" s="39">
        <v>136993</v>
      </c>
      <c r="E42" s="44">
        <v>44801</v>
      </c>
      <c r="F42" s="39" t="s">
        <v>60</v>
      </c>
      <c r="G42" s="39">
        <v>0</v>
      </c>
      <c r="H42" s="39">
        <v>0</v>
      </c>
      <c r="I42" s="39">
        <v>0</v>
      </c>
      <c r="J42" s="39">
        <v>0</v>
      </c>
      <c r="K42" s="39"/>
      <c r="L42" s="39">
        <f t="shared" si="1"/>
        <v>0</v>
      </c>
    </row>
    <row r="43" spans="1:12" x14ac:dyDescent="0.25">
      <c r="A43" s="22">
        <v>41</v>
      </c>
      <c r="B43" s="47" t="s">
        <v>132</v>
      </c>
      <c r="C43" s="48" t="s">
        <v>133</v>
      </c>
      <c r="D43" s="39">
        <v>40334</v>
      </c>
      <c r="E43" s="49">
        <v>44801</v>
      </c>
      <c r="F43" s="48" t="s">
        <v>60</v>
      </c>
      <c r="G43" s="48">
        <v>0</v>
      </c>
      <c r="H43" s="48">
        <v>0</v>
      </c>
      <c r="I43" s="48">
        <v>0</v>
      </c>
      <c r="J43" s="48">
        <v>0</v>
      </c>
      <c r="K43" s="48"/>
      <c r="L43" s="39">
        <f t="shared" si="1"/>
        <v>0</v>
      </c>
    </row>
    <row r="44" spans="1:12" ht="30" x14ac:dyDescent="0.25">
      <c r="A44" s="22">
        <v>42</v>
      </c>
      <c r="B44" s="47" t="s">
        <v>134</v>
      </c>
      <c r="C44" s="48" t="s">
        <v>135</v>
      </c>
      <c r="D44" s="39" t="s">
        <v>49</v>
      </c>
      <c r="E44" s="44" t="s">
        <v>136</v>
      </c>
      <c r="F44" s="48" t="s">
        <v>137</v>
      </c>
      <c r="G44" s="48">
        <v>226257</v>
      </c>
      <c r="H44" s="48">
        <v>0</v>
      </c>
      <c r="I44" s="48">
        <v>0</v>
      </c>
      <c r="J44" s="48">
        <v>0</v>
      </c>
      <c r="K44" s="48"/>
      <c r="L44" s="39">
        <f t="shared" si="1"/>
        <v>226257</v>
      </c>
    </row>
    <row r="45" spans="1:12" ht="30" x14ac:dyDescent="0.25">
      <c r="A45" s="22">
        <v>43</v>
      </c>
      <c r="B45" s="47" t="s">
        <v>138</v>
      </c>
      <c r="C45" s="48" t="s">
        <v>139</v>
      </c>
      <c r="D45" s="39" t="s">
        <v>49</v>
      </c>
      <c r="E45" s="44" t="s">
        <v>140</v>
      </c>
      <c r="F45" s="48" t="s">
        <v>49</v>
      </c>
      <c r="G45" s="48">
        <v>287222</v>
      </c>
      <c r="H45" s="48">
        <v>38514</v>
      </c>
      <c r="I45" s="48">
        <v>9038</v>
      </c>
      <c r="J45" s="48">
        <v>0</v>
      </c>
      <c r="K45" s="48"/>
      <c r="L45" s="39">
        <f t="shared" si="1"/>
        <v>334774</v>
      </c>
    </row>
    <row r="46" spans="1:12" ht="30" x14ac:dyDescent="0.25">
      <c r="A46" s="22">
        <v>44</v>
      </c>
      <c r="B46" s="47" t="s">
        <v>141</v>
      </c>
      <c r="C46" s="48" t="s">
        <v>142</v>
      </c>
      <c r="D46" s="39" t="s">
        <v>49</v>
      </c>
      <c r="E46" s="44" t="s">
        <v>140</v>
      </c>
      <c r="F46" s="48"/>
      <c r="G46" s="48">
        <v>51596</v>
      </c>
      <c r="H46" s="48">
        <v>41888</v>
      </c>
      <c r="I46" s="48"/>
      <c r="J46" s="48"/>
      <c r="K46" s="48"/>
      <c r="L46" s="39">
        <f t="shared" si="1"/>
        <v>93484</v>
      </c>
    </row>
    <row r="47" spans="1:12" ht="60" x14ac:dyDescent="0.25">
      <c r="A47" s="22">
        <v>45</v>
      </c>
      <c r="B47" s="47" t="s">
        <v>143</v>
      </c>
      <c r="C47" s="48" t="s">
        <v>144</v>
      </c>
      <c r="D47" s="39">
        <v>2788</v>
      </c>
      <c r="E47" s="44">
        <v>45095</v>
      </c>
      <c r="F47" s="48" t="s">
        <v>137</v>
      </c>
      <c r="G47" s="48">
        <v>0</v>
      </c>
      <c r="H47" s="48">
        <v>0</v>
      </c>
      <c r="I47" s="48">
        <v>0</v>
      </c>
      <c r="J47" s="48">
        <v>0</v>
      </c>
      <c r="K47" s="48"/>
      <c r="L47" s="39">
        <f t="shared" si="1"/>
        <v>0</v>
      </c>
    </row>
    <row r="48" spans="1:12" ht="30" x14ac:dyDescent="0.25">
      <c r="A48" s="22">
        <v>46</v>
      </c>
      <c r="B48" s="47" t="s">
        <v>145</v>
      </c>
      <c r="C48" s="48" t="s">
        <v>146</v>
      </c>
      <c r="D48" s="39" t="s">
        <v>49</v>
      </c>
      <c r="E48" s="44" t="s">
        <v>147</v>
      </c>
      <c r="F48" s="48" t="s">
        <v>49</v>
      </c>
      <c r="G48" s="48">
        <v>0</v>
      </c>
      <c r="H48" s="48">
        <v>0</v>
      </c>
      <c r="I48" s="48">
        <v>0</v>
      </c>
      <c r="J48" s="48">
        <v>0</v>
      </c>
      <c r="K48" s="48"/>
      <c r="L48" s="39">
        <f t="shared" si="1"/>
        <v>0</v>
      </c>
    </row>
    <row r="49" spans="1:12" ht="30" x14ac:dyDescent="0.25">
      <c r="A49" s="22">
        <v>47</v>
      </c>
      <c r="B49" s="47" t="s">
        <v>148</v>
      </c>
      <c r="C49" s="48" t="s">
        <v>149</v>
      </c>
      <c r="D49" s="39" t="s">
        <v>49</v>
      </c>
      <c r="E49" s="44" t="s">
        <v>150</v>
      </c>
      <c r="F49" s="48" t="s">
        <v>65</v>
      </c>
      <c r="G49" s="48">
        <v>0</v>
      </c>
      <c r="H49" s="48">
        <v>0</v>
      </c>
      <c r="I49" s="48">
        <v>0</v>
      </c>
      <c r="J49" s="48">
        <v>0</v>
      </c>
      <c r="K49" s="48"/>
      <c r="L49" s="39">
        <f t="shared" si="1"/>
        <v>0</v>
      </c>
    </row>
    <row r="50" spans="1:12" ht="30" x14ac:dyDescent="0.25">
      <c r="A50" s="22">
        <v>48</v>
      </c>
      <c r="B50" s="47" t="s">
        <v>151</v>
      </c>
      <c r="C50" s="48" t="s">
        <v>152</v>
      </c>
      <c r="D50" s="39" t="s">
        <v>49</v>
      </c>
      <c r="E50" s="44" t="s">
        <v>122</v>
      </c>
      <c r="F50" s="48" t="s">
        <v>62</v>
      </c>
      <c r="G50" s="48">
        <v>0</v>
      </c>
      <c r="H50" s="48">
        <v>0</v>
      </c>
      <c r="I50" s="48">
        <v>0</v>
      </c>
      <c r="J50" s="48">
        <v>0</v>
      </c>
      <c r="K50" s="48"/>
      <c r="L50" s="39">
        <f t="shared" si="1"/>
        <v>0</v>
      </c>
    </row>
    <row r="51" spans="1:12" x14ac:dyDescent="0.25">
      <c r="A51" s="22">
        <v>49</v>
      </c>
      <c r="B51" s="51" t="s">
        <v>179</v>
      </c>
      <c r="C51" s="52">
        <v>300228513</v>
      </c>
      <c r="D51" s="53">
        <v>3024</v>
      </c>
      <c r="E51" s="54" t="s">
        <v>180</v>
      </c>
      <c r="F51" s="52" t="s">
        <v>181</v>
      </c>
      <c r="G51" s="52">
        <v>0</v>
      </c>
      <c r="H51" s="52">
        <v>0</v>
      </c>
      <c r="I51" s="52">
        <v>0</v>
      </c>
      <c r="J51" s="52">
        <v>0</v>
      </c>
      <c r="K51" s="52"/>
      <c r="L51" s="53">
        <v>0</v>
      </c>
    </row>
    <row r="52" spans="1:12" ht="30" x14ac:dyDescent="0.25">
      <c r="A52" s="22">
        <v>50</v>
      </c>
      <c r="B52" s="41" t="s">
        <v>183</v>
      </c>
      <c r="C52" s="39">
        <v>600596011</v>
      </c>
      <c r="D52" s="39" t="s">
        <v>49</v>
      </c>
      <c r="E52" s="44" t="s">
        <v>158</v>
      </c>
      <c r="F52" s="39" t="s">
        <v>49</v>
      </c>
      <c r="G52" s="39">
        <v>0</v>
      </c>
      <c r="H52" s="39">
        <v>0</v>
      </c>
      <c r="I52" s="39">
        <v>0</v>
      </c>
      <c r="J52" s="40">
        <v>0</v>
      </c>
      <c r="K52" s="40"/>
      <c r="L52" s="39">
        <f>SUM(G52:J52)</f>
        <v>0</v>
      </c>
    </row>
    <row r="53" spans="1:12" x14ac:dyDescent="0.25">
      <c r="A53" s="22">
        <v>51</v>
      </c>
      <c r="B53" s="41" t="s">
        <v>160</v>
      </c>
      <c r="C53" s="39">
        <v>500081758</v>
      </c>
      <c r="D53" s="39">
        <v>102944</v>
      </c>
      <c r="E53" s="44" t="s">
        <v>161</v>
      </c>
      <c r="F53" s="39" t="s">
        <v>76</v>
      </c>
      <c r="G53" s="39">
        <v>0</v>
      </c>
      <c r="H53" s="39">
        <v>0</v>
      </c>
      <c r="I53" s="39">
        <v>0</v>
      </c>
      <c r="J53" s="39">
        <v>0</v>
      </c>
      <c r="K53" s="39"/>
      <c r="L53" s="39">
        <f>J53+I53+H53+G53</f>
        <v>0</v>
      </c>
    </row>
    <row r="54" spans="1:12" ht="30" x14ac:dyDescent="0.25">
      <c r="A54" s="22">
        <v>52</v>
      </c>
      <c r="B54" s="41" t="s">
        <v>163</v>
      </c>
      <c r="C54" s="39">
        <v>602397339</v>
      </c>
      <c r="D54" s="39" t="s">
        <v>49</v>
      </c>
      <c r="E54" s="44" t="s">
        <v>164</v>
      </c>
      <c r="F54" s="39" t="s">
        <v>49</v>
      </c>
      <c r="G54" s="39">
        <v>0</v>
      </c>
      <c r="H54" s="39">
        <v>0</v>
      </c>
      <c r="I54" s="39">
        <v>0</v>
      </c>
      <c r="J54" s="39">
        <v>0</v>
      </c>
      <c r="K54" s="39"/>
      <c r="L54" s="39">
        <v>0</v>
      </c>
    </row>
    <row r="55" spans="1:12" ht="30" x14ac:dyDescent="0.25">
      <c r="A55" s="22">
        <v>53</v>
      </c>
      <c r="B55" s="41" t="s">
        <v>166</v>
      </c>
      <c r="C55" s="39">
        <v>305927157</v>
      </c>
      <c r="D55" s="39" t="s">
        <v>49</v>
      </c>
      <c r="E55" s="44" t="s">
        <v>167</v>
      </c>
      <c r="F55" s="39" t="s">
        <v>49</v>
      </c>
      <c r="G55" s="39">
        <v>73652</v>
      </c>
      <c r="H55" s="39">
        <v>117024</v>
      </c>
      <c r="I55" s="39">
        <v>0</v>
      </c>
      <c r="J55" s="39">
        <v>0</v>
      </c>
      <c r="K55" s="39"/>
      <c r="L55" s="39">
        <f>J55+I55+H55+G55</f>
        <v>190676</v>
      </c>
    </row>
    <row r="56" spans="1:12" ht="30" x14ac:dyDescent="0.25">
      <c r="A56" s="22">
        <v>54</v>
      </c>
      <c r="B56" s="41" t="s">
        <v>168</v>
      </c>
      <c r="C56" s="39">
        <v>607224058</v>
      </c>
      <c r="D56" s="39" t="s">
        <v>49</v>
      </c>
      <c r="E56" s="44" t="s">
        <v>169</v>
      </c>
      <c r="F56" s="39" t="s">
        <v>60</v>
      </c>
      <c r="G56" s="39">
        <v>8123842</v>
      </c>
      <c r="H56" s="39">
        <v>1056102</v>
      </c>
      <c r="I56" s="39">
        <v>0</v>
      </c>
      <c r="J56" s="39">
        <v>0</v>
      </c>
      <c r="K56" s="39"/>
      <c r="L56" s="39">
        <f>J56+I56+H56+G56</f>
        <v>9179944</v>
      </c>
    </row>
    <row r="57" spans="1:12" ht="30" x14ac:dyDescent="0.25">
      <c r="A57" s="22">
        <v>55</v>
      </c>
      <c r="B57" s="41" t="s">
        <v>170</v>
      </c>
      <c r="C57" s="39">
        <v>300276615</v>
      </c>
      <c r="D57" s="39" t="s">
        <v>49</v>
      </c>
      <c r="E57" s="44" t="s">
        <v>171</v>
      </c>
      <c r="F57" s="39" t="s">
        <v>60</v>
      </c>
      <c r="G57" s="39">
        <v>29312</v>
      </c>
      <c r="H57" s="39">
        <v>83830</v>
      </c>
      <c r="I57" s="39">
        <v>0</v>
      </c>
      <c r="J57" s="39">
        <v>0</v>
      </c>
      <c r="K57" s="39"/>
      <c r="L57" s="39">
        <f>J57+I57+H57+G57</f>
        <v>113142</v>
      </c>
    </row>
    <row r="58" spans="1:12" x14ac:dyDescent="0.25">
      <c r="A58" s="22">
        <v>56</v>
      </c>
      <c r="B58" s="41" t="s">
        <v>172</v>
      </c>
      <c r="C58" s="39">
        <v>605895385</v>
      </c>
      <c r="D58" s="39">
        <v>1802</v>
      </c>
      <c r="E58" s="44" t="s">
        <v>173</v>
      </c>
      <c r="F58" s="39" t="s">
        <v>137</v>
      </c>
      <c r="G58" s="39">
        <v>572368</v>
      </c>
      <c r="H58" s="39">
        <v>74408</v>
      </c>
      <c r="I58" s="39">
        <v>0</v>
      </c>
      <c r="J58" s="39">
        <v>0</v>
      </c>
      <c r="K58" s="39"/>
      <c r="L58" s="39">
        <f>J58+I58+H58+G58</f>
        <v>646776</v>
      </c>
    </row>
    <row r="59" spans="1:12" ht="15.75" thickBot="1" x14ac:dyDescent="0.3">
      <c r="A59" s="22">
        <v>57</v>
      </c>
      <c r="B59" s="41" t="s">
        <v>174</v>
      </c>
      <c r="C59" s="39">
        <v>602828452</v>
      </c>
      <c r="D59" s="39">
        <v>26523</v>
      </c>
      <c r="E59" s="44" t="s">
        <v>175</v>
      </c>
      <c r="F59" s="39" t="s">
        <v>76</v>
      </c>
      <c r="G59" s="39">
        <v>0</v>
      </c>
      <c r="H59" s="39">
        <v>0</v>
      </c>
      <c r="I59" s="39">
        <v>0</v>
      </c>
      <c r="J59" s="39">
        <v>0</v>
      </c>
      <c r="K59" s="39"/>
      <c r="L59" s="39">
        <v>0</v>
      </c>
    </row>
    <row r="60" spans="1:12" ht="30.75" thickBot="1" x14ac:dyDescent="0.3">
      <c r="A60" s="22">
        <v>58</v>
      </c>
      <c r="B60" s="41" t="s">
        <v>177</v>
      </c>
      <c r="C60" s="45">
        <v>603504998</v>
      </c>
      <c r="D60" s="39" t="s">
        <v>49</v>
      </c>
      <c r="E60" s="44" t="s">
        <v>178</v>
      </c>
      <c r="F60" s="39" t="s">
        <v>76</v>
      </c>
      <c r="G60" s="39">
        <v>0</v>
      </c>
      <c r="H60" s="39">
        <v>139386</v>
      </c>
      <c r="I60" s="39">
        <v>0</v>
      </c>
      <c r="J60" s="39">
        <v>0</v>
      </c>
      <c r="K60" s="39">
        <v>1072200</v>
      </c>
      <c r="L60" s="39">
        <f>J60+I60+H60+G60</f>
        <v>139386</v>
      </c>
    </row>
    <row r="61" spans="1:12" x14ac:dyDescent="0.25">
      <c r="A61" s="22">
        <v>59</v>
      </c>
      <c r="B61" s="41" t="s">
        <v>185</v>
      </c>
      <c r="C61" s="39">
        <v>609571020</v>
      </c>
      <c r="D61" s="39">
        <v>11661</v>
      </c>
      <c r="E61" s="44">
        <v>44956</v>
      </c>
      <c r="F61" s="39" t="s">
        <v>60</v>
      </c>
      <c r="G61" s="39">
        <v>1259604</v>
      </c>
      <c r="H61" s="39">
        <v>163748</v>
      </c>
      <c r="I61" s="39">
        <v>0</v>
      </c>
      <c r="J61" s="40">
        <v>0</v>
      </c>
      <c r="K61" s="40"/>
      <c r="L61" s="39">
        <f>SUM(G61:J61)</f>
        <v>1423352</v>
      </c>
    </row>
    <row r="62" spans="1:12" ht="30" x14ac:dyDescent="0.25">
      <c r="A62" s="22">
        <v>60</v>
      </c>
      <c r="B62" s="41" t="s">
        <v>186</v>
      </c>
      <c r="C62" s="39">
        <v>604081869</v>
      </c>
      <c r="D62" s="57">
        <v>14542593</v>
      </c>
      <c r="E62" s="44" t="s">
        <v>187</v>
      </c>
      <c r="F62" s="39">
        <v>0</v>
      </c>
      <c r="G62" s="39"/>
      <c r="H62" s="39">
        <v>1312078</v>
      </c>
      <c r="I62" s="39">
        <v>0</v>
      </c>
      <c r="J62" s="39">
        <v>0</v>
      </c>
      <c r="K62" s="39"/>
      <c r="L62" s="39">
        <f>J62+I62+H62+G62</f>
        <v>1312078</v>
      </c>
    </row>
    <row r="63" spans="1:12" ht="30" x14ac:dyDescent="0.25">
      <c r="A63" s="22">
        <v>61</v>
      </c>
      <c r="B63" s="41" t="s">
        <v>188</v>
      </c>
      <c r="C63" s="39">
        <v>608960216</v>
      </c>
      <c r="D63" s="39" t="s">
        <v>49</v>
      </c>
      <c r="E63" s="44" t="s">
        <v>189</v>
      </c>
      <c r="F63" s="39" t="s">
        <v>49</v>
      </c>
      <c r="G63" s="39">
        <v>1192290</v>
      </c>
      <c r="H63" s="39">
        <v>3409952</v>
      </c>
      <c r="I63" s="39">
        <v>0</v>
      </c>
      <c r="J63" s="39">
        <v>0</v>
      </c>
      <c r="K63" s="39"/>
      <c r="L63" s="39">
        <f t="shared" ref="L63:L68" si="2">J63+I63+H63+G63</f>
        <v>4602242</v>
      </c>
    </row>
    <row r="64" spans="1:12" x14ac:dyDescent="0.25">
      <c r="A64" s="22">
        <v>62</v>
      </c>
      <c r="B64" s="41" t="s">
        <v>190</v>
      </c>
      <c r="C64" s="39">
        <v>602587972</v>
      </c>
      <c r="D64" s="39">
        <v>49033</v>
      </c>
      <c r="E64" s="44">
        <v>44282</v>
      </c>
      <c r="F64" s="39" t="s">
        <v>60</v>
      </c>
      <c r="G64" s="39">
        <v>964194</v>
      </c>
      <c r="H64" s="39">
        <v>180986</v>
      </c>
      <c r="I64" s="39">
        <v>428010</v>
      </c>
      <c r="J64" s="39">
        <v>10000</v>
      </c>
      <c r="K64" s="39"/>
      <c r="L64" s="39">
        <f t="shared" si="2"/>
        <v>1583190</v>
      </c>
    </row>
    <row r="65" spans="1:14" x14ac:dyDescent="0.25">
      <c r="A65" s="22">
        <v>63</v>
      </c>
      <c r="B65" s="41" t="s">
        <v>191</v>
      </c>
      <c r="C65" s="39">
        <v>60057871</v>
      </c>
      <c r="D65" s="39">
        <v>3448</v>
      </c>
      <c r="E65" s="44">
        <v>45120</v>
      </c>
      <c r="F65" s="39" t="s">
        <v>192</v>
      </c>
      <c r="G65" s="39">
        <v>454862</v>
      </c>
      <c r="H65" s="39">
        <v>59132</v>
      </c>
      <c r="I65" s="39">
        <v>0</v>
      </c>
      <c r="J65" s="39">
        <v>0</v>
      </c>
      <c r="K65" s="39"/>
      <c r="L65" s="39">
        <f t="shared" si="2"/>
        <v>513994</v>
      </c>
    </row>
    <row r="66" spans="1:14" ht="30" x14ac:dyDescent="0.25">
      <c r="A66" s="22">
        <v>64</v>
      </c>
      <c r="B66" s="41" t="s">
        <v>193</v>
      </c>
      <c r="C66" s="39">
        <v>303630870</v>
      </c>
      <c r="D66" s="39" t="s">
        <v>49</v>
      </c>
      <c r="E66" s="44" t="s">
        <v>195</v>
      </c>
      <c r="F66" s="39" t="s">
        <v>49</v>
      </c>
      <c r="G66" s="39">
        <v>801102</v>
      </c>
      <c r="H66" s="39">
        <v>104144</v>
      </c>
      <c r="I66" s="39">
        <v>0</v>
      </c>
      <c r="J66" s="39">
        <v>10000</v>
      </c>
      <c r="K66" s="39"/>
      <c r="L66" s="39">
        <f t="shared" si="2"/>
        <v>915246</v>
      </c>
    </row>
    <row r="67" spans="1:14" ht="30" x14ac:dyDescent="0.25">
      <c r="A67" s="22">
        <v>65</v>
      </c>
      <c r="B67" s="41" t="s">
        <v>194</v>
      </c>
      <c r="C67" s="39">
        <v>60655849</v>
      </c>
      <c r="D67" s="39" t="s">
        <v>49</v>
      </c>
      <c r="E67" s="44" t="s">
        <v>196</v>
      </c>
      <c r="F67" s="39" t="s">
        <v>49</v>
      </c>
      <c r="G67" s="39">
        <v>158142</v>
      </c>
      <c r="H67" s="39">
        <v>20558</v>
      </c>
      <c r="I67" s="39">
        <v>0</v>
      </c>
      <c r="J67" s="39">
        <v>10000</v>
      </c>
      <c r="K67" s="39"/>
      <c r="L67" s="39">
        <f t="shared" si="2"/>
        <v>188700</v>
      </c>
    </row>
    <row r="68" spans="1:14" ht="15.75" thickBot="1" x14ac:dyDescent="0.3">
      <c r="A68" s="22">
        <v>66</v>
      </c>
      <c r="B68" s="41" t="s">
        <v>197</v>
      </c>
      <c r="C68" s="39">
        <v>300010877</v>
      </c>
      <c r="D68" s="39">
        <v>27951</v>
      </c>
      <c r="E68" s="44">
        <v>45088</v>
      </c>
      <c r="F68" s="39" t="s">
        <v>82</v>
      </c>
      <c r="G68" s="39">
        <v>0</v>
      </c>
      <c r="H68" s="39">
        <v>1142552</v>
      </c>
      <c r="I68" s="39">
        <v>0</v>
      </c>
      <c r="J68" s="39">
        <v>0</v>
      </c>
      <c r="K68" s="39"/>
      <c r="L68" s="39">
        <f t="shared" si="2"/>
        <v>1142552</v>
      </c>
    </row>
    <row r="69" spans="1:14" ht="15.75" thickBot="1" x14ac:dyDescent="0.3">
      <c r="A69" s="22">
        <v>67</v>
      </c>
      <c r="B69" s="41" t="s">
        <v>198</v>
      </c>
      <c r="C69" s="45">
        <v>605911215</v>
      </c>
      <c r="D69" s="39">
        <v>16151</v>
      </c>
      <c r="E69" s="44">
        <v>44923</v>
      </c>
      <c r="F69" s="39" t="s">
        <v>46</v>
      </c>
      <c r="G69" s="39">
        <v>163000</v>
      </c>
      <c r="H69" s="39">
        <v>21190</v>
      </c>
      <c r="I69" s="39">
        <v>0</v>
      </c>
      <c r="J69" s="39">
        <v>0</v>
      </c>
      <c r="K69" s="39"/>
      <c r="L69" s="39">
        <f>J69+I69+H69+G69</f>
        <v>184190</v>
      </c>
    </row>
    <row r="70" spans="1:14" ht="30" x14ac:dyDescent="0.25">
      <c r="A70" s="22">
        <v>68</v>
      </c>
      <c r="B70" s="41" t="s">
        <v>203</v>
      </c>
      <c r="C70" s="39">
        <v>302453355</v>
      </c>
      <c r="D70" s="39" t="s">
        <v>49</v>
      </c>
      <c r="E70" s="44" t="s">
        <v>204</v>
      </c>
      <c r="F70" s="39" t="s">
        <v>49</v>
      </c>
      <c r="G70" s="39">
        <v>21638600</v>
      </c>
      <c r="H70" s="39">
        <v>4399850</v>
      </c>
      <c r="I70" s="39">
        <v>12206400</v>
      </c>
      <c r="J70" s="40"/>
      <c r="K70" s="39"/>
      <c r="L70" s="40">
        <f>SUM(G70:I70)</f>
        <v>38244850</v>
      </c>
    </row>
    <row r="71" spans="1:14" ht="30" x14ac:dyDescent="0.25">
      <c r="A71" s="22">
        <v>69</v>
      </c>
      <c r="B71" s="63" t="s">
        <v>206</v>
      </c>
      <c r="C71" s="62">
        <v>300033467</v>
      </c>
      <c r="D71" s="62" t="s">
        <v>49</v>
      </c>
      <c r="E71" s="65" t="s">
        <v>167</v>
      </c>
      <c r="F71" s="62" t="s">
        <v>192</v>
      </c>
      <c r="G71" s="62">
        <v>0</v>
      </c>
      <c r="H71" s="62">
        <v>0</v>
      </c>
      <c r="I71" s="62">
        <v>0</v>
      </c>
      <c r="J71" s="64">
        <v>0</v>
      </c>
      <c r="K71" s="62">
        <f>SUM(G71:J71)</f>
        <v>0</v>
      </c>
      <c r="L71" s="40">
        <f t="shared" ref="L71:L134" si="3">SUM(G71:I71)</f>
        <v>0</v>
      </c>
    </row>
    <row r="72" spans="1:14" x14ac:dyDescent="0.25">
      <c r="A72" s="22">
        <v>70</v>
      </c>
      <c r="B72" s="63" t="s">
        <v>207</v>
      </c>
      <c r="C72" s="62">
        <v>601885602</v>
      </c>
      <c r="D72" s="62">
        <v>102470</v>
      </c>
      <c r="E72" s="65">
        <v>44395</v>
      </c>
      <c r="F72" s="62" t="s">
        <v>60</v>
      </c>
      <c r="G72" s="62">
        <v>0</v>
      </c>
      <c r="H72" s="62">
        <v>0</v>
      </c>
      <c r="I72" s="62">
        <v>0</v>
      </c>
      <c r="J72" s="62">
        <v>0</v>
      </c>
      <c r="K72" s="62">
        <f>SUM(G72:J72)</f>
        <v>0</v>
      </c>
      <c r="L72" s="40">
        <f t="shared" si="3"/>
        <v>0</v>
      </c>
    </row>
    <row r="73" spans="1:14" x14ac:dyDescent="0.25">
      <c r="A73" s="22">
        <v>71</v>
      </c>
      <c r="B73" s="62" t="s">
        <v>208</v>
      </c>
      <c r="C73" s="62">
        <v>300020243</v>
      </c>
      <c r="D73" s="62">
        <v>61924</v>
      </c>
      <c r="E73" s="66">
        <v>45071</v>
      </c>
      <c r="F73" s="64" t="s">
        <v>60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40">
        <f t="shared" si="3"/>
        <v>0</v>
      </c>
    </row>
    <row r="74" spans="1:14" x14ac:dyDescent="0.25">
      <c r="A74" s="22">
        <v>72</v>
      </c>
      <c r="B74" s="62" t="s">
        <v>209</v>
      </c>
      <c r="C74" s="64">
        <v>301205810</v>
      </c>
      <c r="D74" s="62">
        <v>95262</v>
      </c>
      <c r="E74" s="66">
        <v>44775</v>
      </c>
      <c r="F74" s="62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40">
        <f t="shared" si="3"/>
        <v>0</v>
      </c>
    </row>
    <row r="75" spans="1:14" ht="30" x14ac:dyDescent="0.25">
      <c r="A75" s="22">
        <v>73</v>
      </c>
      <c r="B75" s="62" t="s">
        <v>210</v>
      </c>
      <c r="C75" s="64">
        <v>3018665562</v>
      </c>
      <c r="D75" s="62" t="s">
        <v>49</v>
      </c>
      <c r="E75" s="67" t="s">
        <v>83</v>
      </c>
      <c r="F75" s="64" t="s">
        <v>49</v>
      </c>
      <c r="G75" s="64">
        <v>10099170</v>
      </c>
      <c r="H75" s="64">
        <v>1398224</v>
      </c>
      <c r="I75" s="64">
        <v>0</v>
      </c>
      <c r="J75" s="64">
        <v>0</v>
      </c>
      <c r="K75" s="62"/>
      <c r="L75" s="40">
        <f t="shared" si="3"/>
        <v>11497394</v>
      </c>
    </row>
    <row r="76" spans="1:14" ht="30" x14ac:dyDescent="0.25">
      <c r="A76" s="22">
        <v>74</v>
      </c>
      <c r="B76" s="62" t="s">
        <v>211</v>
      </c>
      <c r="C76" s="64">
        <v>609780679</v>
      </c>
      <c r="D76" s="62" t="s">
        <v>49</v>
      </c>
      <c r="E76" s="67" t="s">
        <v>167</v>
      </c>
      <c r="F76" s="64" t="s">
        <v>49</v>
      </c>
      <c r="G76" s="64">
        <v>27286752</v>
      </c>
      <c r="H76" s="64">
        <v>0</v>
      </c>
      <c r="I76" s="64">
        <v>0</v>
      </c>
      <c r="J76" s="64">
        <v>0</v>
      </c>
      <c r="K76" s="62"/>
      <c r="L76" s="40">
        <f t="shared" si="3"/>
        <v>27286752</v>
      </c>
    </row>
    <row r="77" spans="1:14" x14ac:dyDescent="0.25">
      <c r="A77" s="22">
        <v>75</v>
      </c>
      <c r="B77" s="62" t="s">
        <v>212</v>
      </c>
      <c r="C77" s="64">
        <v>606589938</v>
      </c>
      <c r="D77" s="62">
        <v>2034</v>
      </c>
      <c r="E77" s="65">
        <v>45061</v>
      </c>
      <c r="F77" s="64" t="s">
        <v>192</v>
      </c>
      <c r="G77" s="64">
        <v>0</v>
      </c>
      <c r="H77" s="64">
        <v>0</v>
      </c>
      <c r="I77" s="64">
        <v>0</v>
      </c>
      <c r="J77" s="64">
        <v>66170</v>
      </c>
      <c r="K77" s="62"/>
      <c r="L77" s="40">
        <f t="shared" si="3"/>
        <v>0</v>
      </c>
    </row>
    <row r="78" spans="1:14" x14ac:dyDescent="0.25">
      <c r="A78" s="22">
        <v>76</v>
      </c>
      <c r="B78" s="62" t="s">
        <v>213</v>
      </c>
      <c r="C78" s="64">
        <v>610208519</v>
      </c>
      <c r="D78" s="62">
        <v>63902</v>
      </c>
      <c r="E78" s="65">
        <v>44699</v>
      </c>
      <c r="F78" s="64" t="s">
        <v>60</v>
      </c>
      <c r="G78" s="64">
        <v>0</v>
      </c>
      <c r="H78" s="64">
        <v>0</v>
      </c>
      <c r="I78" s="64">
        <v>0</v>
      </c>
      <c r="J78" s="64">
        <v>0</v>
      </c>
      <c r="K78" s="62">
        <v>0</v>
      </c>
      <c r="L78" s="40">
        <f t="shared" si="3"/>
        <v>0</v>
      </c>
    </row>
    <row r="79" spans="1:14" x14ac:dyDescent="0.25">
      <c r="A79" s="22">
        <v>77</v>
      </c>
      <c r="B79" s="63" t="s">
        <v>216</v>
      </c>
      <c r="C79" s="62">
        <v>604296805</v>
      </c>
      <c r="D79" s="62">
        <v>20710</v>
      </c>
      <c r="E79" s="65">
        <v>45043</v>
      </c>
      <c r="F79" s="62" t="s">
        <v>62</v>
      </c>
      <c r="G79" s="62">
        <v>0</v>
      </c>
      <c r="H79" s="62">
        <v>0</v>
      </c>
      <c r="I79" s="62">
        <v>0</v>
      </c>
      <c r="J79" s="64">
        <v>0</v>
      </c>
      <c r="K79" s="62">
        <v>0</v>
      </c>
      <c r="L79" s="40">
        <f t="shared" si="3"/>
        <v>0</v>
      </c>
    </row>
    <row r="80" spans="1:14" x14ac:dyDescent="0.25">
      <c r="A80" s="22">
        <v>78</v>
      </c>
      <c r="B80" s="63" t="s">
        <v>221</v>
      </c>
      <c r="C80" s="62">
        <v>606831002</v>
      </c>
      <c r="D80" s="62">
        <v>55499</v>
      </c>
      <c r="E80" s="65" t="s">
        <v>222</v>
      </c>
      <c r="F80" s="62" t="s">
        <v>62</v>
      </c>
      <c r="G80" s="62">
        <v>0</v>
      </c>
      <c r="H80" s="62">
        <v>0</v>
      </c>
      <c r="I80" s="62">
        <v>0</v>
      </c>
      <c r="J80" s="64">
        <v>0</v>
      </c>
      <c r="K80" s="62">
        <v>0</v>
      </c>
      <c r="L80" s="40">
        <f t="shared" si="3"/>
        <v>0</v>
      </c>
      <c r="N80" s="70"/>
    </row>
    <row r="81" spans="1:12" x14ac:dyDescent="0.25">
      <c r="A81" s="22">
        <v>79</v>
      </c>
      <c r="B81" s="63" t="s">
        <v>224</v>
      </c>
      <c r="C81" s="62">
        <v>301314736</v>
      </c>
      <c r="D81" s="62">
        <v>82104</v>
      </c>
      <c r="E81" s="65" t="s">
        <v>225</v>
      </c>
      <c r="F81" s="62" t="s">
        <v>62</v>
      </c>
      <c r="G81" s="62">
        <v>0</v>
      </c>
      <c r="H81" s="62">
        <v>0</v>
      </c>
      <c r="I81" s="62">
        <v>0</v>
      </c>
      <c r="J81" s="64">
        <v>0</v>
      </c>
      <c r="K81" s="62">
        <v>0</v>
      </c>
      <c r="L81" s="40">
        <f t="shared" si="3"/>
        <v>0</v>
      </c>
    </row>
    <row r="82" spans="1:12" ht="30" x14ac:dyDescent="0.25">
      <c r="A82" s="22">
        <v>80</v>
      </c>
      <c r="B82" s="62" t="s">
        <v>226</v>
      </c>
      <c r="C82" s="62">
        <v>106777538</v>
      </c>
      <c r="D82" s="62" t="s">
        <v>49</v>
      </c>
      <c r="E82" s="63" t="s">
        <v>227</v>
      </c>
      <c r="F82" s="62" t="s">
        <v>49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40">
        <f t="shared" si="3"/>
        <v>0</v>
      </c>
    </row>
    <row r="83" spans="1:12" x14ac:dyDescent="0.25">
      <c r="A83" s="22">
        <v>81</v>
      </c>
      <c r="B83" s="22" t="s">
        <v>206</v>
      </c>
      <c r="C83" s="22">
        <v>300033467</v>
      </c>
      <c r="D83" s="22">
        <v>49527</v>
      </c>
      <c r="E83" s="22" t="s">
        <v>228</v>
      </c>
      <c r="F83" s="22" t="s">
        <v>82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40">
        <f t="shared" si="3"/>
        <v>0</v>
      </c>
    </row>
    <row r="84" spans="1:12" x14ac:dyDescent="0.25">
      <c r="A84" s="22">
        <v>82</v>
      </c>
      <c r="B84" s="22" t="s">
        <v>229</v>
      </c>
      <c r="C84" s="22">
        <v>300079711</v>
      </c>
      <c r="D84" s="22">
        <v>11844</v>
      </c>
      <c r="E84" s="22" t="s">
        <v>230</v>
      </c>
      <c r="F84" s="22" t="s">
        <v>76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40">
        <f t="shared" si="3"/>
        <v>0</v>
      </c>
    </row>
    <row r="85" spans="1:12" x14ac:dyDescent="0.25">
      <c r="A85" s="22">
        <v>83</v>
      </c>
      <c r="B85" s="22" t="s">
        <v>232</v>
      </c>
      <c r="C85" s="22">
        <v>604349693</v>
      </c>
      <c r="D85" s="22">
        <v>24</v>
      </c>
      <c r="E85" s="22" t="s">
        <v>233</v>
      </c>
      <c r="F85" s="22" t="s">
        <v>60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40">
        <f t="shared" si="3"/>
        <v>0</v>
      </c>
    </row>
    <row r="86" spans="1:12" x14ac:dyDescent="0.25">
      <c r="A86" s="22">
        <v>84</v>
      </c>
      <c r="B86" s="22" t="s">
        <v>234</v>
      </c>
      <c r="C86" s="22">
        <v>305616386</v>
      </c>
      <c r="D86" s="22">
        <v>44669</v>
      </c>
      <c r="E86" s="22" t="s">
        <v>235</v>
      </c>
      <c r="F86" s="22" t="s">
        <v>60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40">
        <f t="shared" si="3"/>
        <v>0</v>
      </c>
    </row>
    <row r="87" spans="1:12" x14ac:dyDescent="0.25">
      <c r="A87" s="22">
        <v>85</v>
      </c>
      <c r="B87" s="22" t="s">
        <v>236</v>
      </c>
      <c r="C87" s="22">
        <v>301548704</v>
      </c>
      <c r="D87" s="22">
        <v>30615</v>
      </c>
      <c r="E87" s="22" t="s">
        <v>237</v>
      </c>
      <c r="F87" s="22" t="s">
        <v>82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40">
        <f t="shared" si="3"/>
        <v>0</v>
      </c>
    </row>
    <row r="88" spans="1:12" x14ac:dyDescent="0.25">
      <c r="A88" s="22">
        <v>86</v>
      </c>
      <c r="B88" s="22" t="s">
        <v>238</v>
      </c>
      <c r="C88" s="22">
        <v>604324171</v>
      </c>
      <c r="D88" s="22">
        <v>48822</v>
      </c>
      <c r="E88" s="22" t="s">
        <v>239</v>
      </c>
      <c r="F88" s="22" t="s">
        <v>60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40">
        <f t="shared" si="3"/>
        <v>0</v>
      </c>
    </row>
    <row r="89" spans="1:12" x14ac:dyDescent="0.25">
      <c r="A89" s="22">
        <v>87</v>
      </c>
      <c r="B89" s="22" t="s">
        <v>240</v>
      </c>
      <c r="C89" s="22">
        <v>606692898</v>
      </c>
      <c r="D89" s="22">
        <v>121825</v>
      </c>
      <c r="E89" s="22" t="s">
        <v>241</v>
      </c>
      <c r="F89" s="22" t="s">
        <v>76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40">
        <f t="shared" si="3"/>
        <v>0</v>
      </c>
    </row>
    <row r="90" spans="1:12" x14ac:dyDescent="0.25">
      <c r="A90" s="22">
        <v>88</v>
      </c>
      <c r="B90" s="63" t="s">
        <v>244</v>
      </c>
      <c r="C90" s="62">
        <v>50013129</v>
      </c>
      <c r="D90" s="62">
        <v>55834</v>
      </c>
      <c r="E90" s="65" t="s">
        <v>245</v>
      </c>
      <c r="F90" s="62" t="s">
        <v>82</v>
      </c>
      <c r="G90" s="62">
        <v>0</v>
      </c>
      <c r="H90" s="62">
        <v>0</v>
      </c>
      <c r="I90" s="62">
        <v>0</v>
      </c>
      <c r="J90" s="64">
        <v>0</v>
      </c>
      <c r="K90" s="62">
        <v>0</v>
      </c>
      <c r="L90" s="40">
        <f t="shared" si="3"/>
        <v>0</v>
      </c>
    </row>
    <row r="91" spans="1:12" x14ac:dyDescent="0.25">
      <c r="A91" s="22">
        <v>89</v>
      </c>
      <c r="B91" s="62" t="s">
        <v>246</v>
      </c>
      <c r="C91" s="62">
        <v>30004908</v>
      </c>
      <c r="D91" s="62">
        <v>26976</v>
      </c>
      <c r="E91" s="63" t="s">
        <v>247</v>
      </c>
      <c r="F91" s="62" t="s">
        <v>82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40">
        <f t="shared" si="3"/>
        <v>0</v>
      </c>
    </row>
    <row r="92" spans="1:12" x14ac:dyDescent="0.25">
      <c r="A92" s="22">
        <v>90</v>
      </c>
      <c r="B92" s="22" t="s">
        <v>248</v>
      </c>
      <c r="C92" s="22">
        <v>50004652</v>
      </c>
      <c r="D92" s="22">
        <v>52149</v>
      </c>
      <c r="E92" s="22" t="s">
        <v>249</v>
      </c>
      <c r="F92" s="22" t="s">
        <v>76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40">
        <f t="shared" si="3"/>
        <v>0</v>
      </c>
    </row>
    <row r="93" spans="1:12" x14ac:dyDescent="0.25">
      <c r="A93" s="22">
        <v>91</v>
      </c>
      <c r="B93" s="22" t="s">
        <v>250</v>
      </c>
      <c r="C93" s="22">
        <v>304711770</v>
      </c>
      <c r="D93" s="22">
        <v>94920</v>
      </c>
      <c r="E93" s="22" t="s">
        <v>251</v>
      </c>
      <c r="F93" s="22" t="s">
        <v>76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40">
        <f t="shared" si="3"/>
        <v>0</v>
      </c>
    </row>
    <row r="94" spans="1:12" ht="30" x14ac:dyDescent="0.25">
      <c r="A94" s="22">
        <v>92</v>
      </c>
      <c r="B94" s="22" t="s">
        <v>253</v>
      </c>
      <c r="C94" s="22">
        <v>603584857</v>
      </c>
      <c r="D94" s="22" t="s">
        <v>49</v>
      </c>
      <c r="E94" s="74" t="s">
        <v>252</v>
      </c>
      <c r="F94" s="22" t="s">
        <v>49</v>
      </c>
      <c r="G94" s="22">
        <v>5698563</v>
      </c>
      <c r="H94" s="22">
        <v>740813</v>
      </c>
      <c r="I94" s="22">
        <v>0</v>
      </c>
      <c r="J94" s="22">
        <v>0</v>
      </c>
      <c r="K94" s="22"/>
      <c r="L94" s="40">
        <f t="shared" si="3"/>
        <v>6439376</v>
      </c>
    </row>
    <row r="95" spans="1:12" x14ac:dyDescent="0.25">
      <c r="A95" s="22">
        <v>93</v>
      </c>
      <c r="B95" s="22" t="s">
        <v>254</v>
      </c>
      <c r="C95" s="22">
        <v>604239031</v>
      </c>
      <c r="D95" s="22">
        <v>9006</v>
      </c>
      <c r="E95" s="22" t="s">
        <v>255</v>
      </c>
      <c r="F95" s="22" t="s">
        <v>137</v>
      </c>
      <c r="G95" s="22">
        <v>355578</v>
      </c>
      <c r="H95" s="22">
        <v>90430</v>
      </c>
      <c r="I95" s="22">
        <v>543998</v>
      </c>
      <c r="J95" s="22">
        <v>0</v>
      </c>
      <c r="K95" s="22"/>
      <c r="L95" s="40">
        <f t="shared" si="3"/>
        <v>990006</v>
      </c>
    </row>
    <row r="96" spans="1:12" x14ac:dyDescent="0.25">
      <c r="A96" s="22">
        <v>94</v>
      </c>
      <c r="B96" s="22" t="s">
        <v>256</v>
      </c>
      <c r="C96" s="22">
        <v>609693993</v>
      </c>
      <c r="D96" s="22">
        <v>14817</v>
      </c>
      <c r="E96" s="22" t="s">
        <v>257</v>
      </c>
      <c r="F96" s="22" t="s">
        <v>82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40">
        <f t="shared" si="3"/>
        <v>0</v>
      </c>
    </row>
    <row r="97" spans="1:12" x14ac:dyDescent="0.25">
      <c r="A97" s="22">
        <v>95</v>
      </c>
      <c r="B97" s="22" t="s">
        <v>258</v>
      </c>
      <c r="C97" s="22">
        <v>500081118</v>
      </c>
      <c r="D97" s="22">
        <v>61901</v>
      </c>
      <c r="E97" s="22" t="s">
        <v>259</v>
      </c>
      <c r="F97" s="22" t="s">
        <v>60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40">
        <f t="shared" si="3"/>
        <v>0</v>
      </c>
    </row>
    <row r="98" spans="1:12" x14ac:dyDescent="0.25">
      <c r="A98" s="22">
        <v>96</v>
      </c>
      <c r="B98" s="22" t="s">
        <v>260</v>
      </c>
      <c r="C98" s="22">
        <v>617814786</v>
      </c>
      <c r="D98" s="22">
        <v>72220</v>
      </c>
      <c r="E98" s="22" t="s">
        <v>261</v>
      </c>
      <c r="F98" s="22" t="s">
        <v>60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40">
        <f t="shared" si="3"/>
        <v>0</v>
      </c>
    </row>
    <row r="99" spans="1:12" x14ac:dyDescent="0.25">
      <c r="A99" s="22">
        <v>97</v>
      </c>
      <c r="B99" s="22" t="s">
        <v>262</v>
      </c>
      <c r="C99" s="22">
        <v>606746081</v>
      </c>
      <c r="D99" s="22">
        <v>19874</v>
      </c>
      <c r="E99" s="22" t="s">
        <v>263</v>
      </c>
      <c r="F99" s="22" t="s">
        <v>76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40">
        <f t="shared" si="3"/>
        <v>0</v>
      </c>
    </row>
    <row r="100" spans="1:12" x14ac:dyDescent="0.25">
      <c r="A100" s="22">
        <v>98</v>
      </c>
      <c r="B100" s="22" t="s">
        <v>264</v>
      </c>
      <c r="C100" s="22">
        <v>110895893</v>
      </c>
      <c r="D100" s="22">
        <v>1472</v>
      </c>
      <c r="E100" s="22" t="s">
        <v>265</v>
      </c>
      <c r="F100" s="22" t="s">
        <v>137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40">
        <f t="shared" si="3"/>
        <v>0</v>
      </c>
    </row>
    <row r="101" spans="1:12" x14ac:dyDescent="0.25">
      <c r="A101" s="22">
        <v>99</v>
      </c>
      <c r="B101" s="22" t="s">
        <v>266</v>
      </c>
      <c r="C101" s="22">
        <v>606713610</v>
      </c>
      <c r="D101" s="22">
        <v>8518</v>
      </c>
      <c r="E101" s="22" t="s">
        <v>267</v>
      </c>
      <c r="F101" s="22" t="s">
        <v>137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40">
        <f t="shared" si="3"/>
        <v>0</v>
      </c>
    </row>
    <row r="102" spans="1:12" ht="30" x14ac:dyDescent="0.25">
      <c r="A102" s="22">
        <v>100</v>
      </c>
      <c r="B102" s="22" t="s">
        <v>268</v>
      </c>
      <c r="C102" s="22">
        <v>606374921</v>
      </c>
      <c r="D102" s="22" t="s">
        <v>49</v>
      </c>
      <c r="E102" s="74" t="s">
        <v>269</v>
      </c>
      <c r="F102" s="22" t="s">
        <v>49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40">
        <f t="shared" si="3"/>
        <v>0</v>
      </c>
    </row>
    <row r="103" spans="1:12" ht="30" x14ac:dyDescent="0.25">
      <c r="A103" s="22">
        <v>101</v>
      </c>
      <c r="B103" s="22" t="s">
        <v>270</v>
      </c>
      <c r="C103" s="22">
        <v>606713803</v>
      </c>
      <c r="D103" s="22" t="s">
        <v>49</v>
      </c>
      <c r="E103" s="74" t="s">
        <v>271</v>
      </c>
      <c r="F103" s="22" t="s">
        <v>49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40">
        <f t="shared" si="3"/>
        <v>0</v>
      </c>
    </row>
    <row r="104" spans="1:12" x14ac:dyDescent="0.25">
      <c r="A104" s="22">
        <v>102</v>
      </c>
      <c r="B104" s="22" t="s">
        <v>272</v>
      </c>
      <c r="C104" s="22">
        <v>604257224</v>
      </c>
      <c r="D104" s="22">
        <v>95366</v>
      </c>
      <c r="E104" s="22" t="s">
        <v>273</v>
      </c>
      <c r="F104" s="22" t="s">
        <v>76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40">
        <f t="shared" si="3"/>
        <v>0</v>
      </c>
    </row>
    <row r="105" spans="1:12" x14ac:dyDescent="0.25">
      <c r="A105" s="22">
        <v>103</v>
      </c>
      <c r="B105" s="22" t="s">
        <v>274</v>
      </c>
      <c r="C105" s="22">
        <v>304747407</v>
      </c>
      <c r="D105" s="22">
        <v>886115</v>
      </c>
      <c r="E105" s="22" t="s">
        <v>275</v>
      </c>
      <c r="F105" s="22" t="s">
        <v>62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40">
        <f t="shared" si="3"/>
        <v>0</v>
      </c>
    </row>
    <row r="106" spans="1:12" x14ac:dyDescent="0.25">
      <c r="A106" s="22">
        <v>104</v>
      </c>
      <c r="B106" s="22" t="s">
        <v>276</v>
      </c>
      <c r="C106" s="22">
        <v>118160294</v>
      </c>
      <c r="D106" s="22">
        <v>54266</v>
      </c>
      <c r="E106" s="22" t="s">
        <v>275</v>
      </c>
      <c r="F106" s="22" t="s">
        <v>62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40">
        <f t="shared" si="3"/>
        <v>0</v>
      </c>
    </row>
    <row r="107" spans="1:12" x14ac:dyDescent="0.25">
      <c r="A107" s="22">
        <v>105</v>
      </c>
      <c r="B107" s="22" t="s">
        <v>277</v>
      </c>
      <c r="C107" s="22">
        <v>302439213</v>
      </c>
      <c r="D107" s="22">
        <v>43148</v>
      </c>
      <c r="E107" s="22" t="s">
        <v>278</v>
      </c>
      <c r="F107" s="22" t="s">
        <v>60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40">
        <f t="shared" si="3"/>
        <v>0</v>
      </c>
    </row>
    <row r="108" spans="1:12" x14ac:dyDescent="0.25">
      <c r="A108" s="22">
        <v>106</v>
      </c>
      <c r="B108" s="22" t="s">
        <v>279</v>
      </c>
      <c r="C108" s="22">
        <v>602407113</v>
      </c>
      <c r="D108" s="22">
        <v>60819</v>
      </c>
      <c r="E108" s="22" t="s">
        <v>280</v>
      </c>
      <c r="F108" s="22" t="s">
        <v>82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40">
        <f t="shared" si="3"/>
        <v>0</v>
      </c>
    </row>
    <row r="109" spans="1:12" x14ac:dyDescent="0.25">
      <c r="A109" s="22">
        <v>107</v>
      </c>
      <c r="B109" s="22" t="s">
        <v>281</v>
      </c>
      <c r="C109" s="22">
        <v>600556138</v>
      </c>
      <c r="D109" s="22">
        <v>24530</v>
      </c>
      <c r="E109" s="22" t="s">
        <v>282</v>
      </c>
      <c r="F109" s="22" t="s">
        <v>82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40">
        <f t="shared" si="3"/>
        <v>0</v>
      </c>
    </row>
    <row r="110" spans="1:12" x14ac:dyDescent="0.25">
      <c r="A110" s="22">
        <v>108</v>
      </c>
      <c r="B110" s="22" t="s">
        <v>283</v>
      </c>
      <c r="C110" s="22">
        <v>302437814</v>
      </c>
      <c r="D110" s="22">
        <v>38302</v>
      </c>
      <c r="E110" s="22" t="s">
        <v>284</v>
      </c>
      <c r="F110" s="22" t="s">
        <v>60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40">
        <f t="shared" si="3"/>
        <v>0</v>
      </c>
    </row>
    <row r="111" spans="1:12" x14ac:dyDescent="0.25">
      <c r="A111" s="22">
        <v>109</v>
      </c>
      <c r="B111" s="22" t="s">
        <v>285</v>
      </c>
      <c r="C111" s="22">
        <v>303086965</v>
      </c>
      <c r="D111" s="22">
        <v>4569</v>
      </c>
      <c r="E111" s="22" t="s">
        <v>286</v>
      </c>
      <c r="F111" s="22" t="s">
        <v>82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40">
        <f t="shared" si="3"/>
        <v>0</v>
      </c>
    </row>
    <row r="112" spans="1:12" x14ac:dyDescent="0.25">
      <c r="A112" s="22">
        <v>110</v>
      </c>
      <c r="B112" s="22" t="s">
        <v>287</v>
      </c>
      <c r="C112" s="22">
        <v>617639411</v>
      </c>
      <c r="D112" s="22">
        <v>2458</v>
      </c>
      <c r="E112" s="22" t="s">
        <v>288</v>
      </c>
      <c r="F112" s="22" t="s">
        <v>64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40">
        <f t="shared" si="3"/>
        <v>0</v>
      </c>
    </row>
    <row r="113" spans="1:12" x14ac:dyDescent="0.25">
      <c r="A113" s="22">
        <v>111</v>
      </c>
      <c r="B113" s="22" t="s">
        <v>289</v>
      </c>
      <c r="C113" s="22">
        <v>304175756</v>
      </c>
      <c r="D113" s="22">
        <v>30463</v>
      </c>
      <c r="E113" s="22" t="s">
        <v>290</v>
      </c>
      <c r="F113" s="22" t="s">
        <v>76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40">
        <f t="shared" si="3"/>
        <v>0</v>
      </c>
    </row>
    <row r="114" spans="1:12" x14ac:dyDescent="0.25">
      <c r="A114" s="22">
        <v>112</v>
      </c>
      <c r="B114" s="22" t="s">
        <v>291</v>
      </c>
      <c r="C114" s="22">
        <v>304569937</v>
      </c>
      <c r="D114" s="22">
        <v>1970</v>
      </c>
      <c r="E114" s="22" t="s">
        <v>292</v>
      </c>
      <c r="F114" s="22" t="s">
        <v>76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40">
        <f t="shared" si="3"/>
        <v>0</v>
      </c>
    </row>
    <row r="115" spans="1:12" x14ac:dyDescent="0.25">
      <c r="A115" s="22">
        <v>113</v>
      </c>
      <c r="B115" s="26" t="s">
        <v>293</v>
      </c>
      <c r="C115" s="26">
        <v>610142697</v>
      </c>
      <c r="D115" s="26">
        <v>1088</v>
      </c>
      <c r="E115" s="26" t="s">
        <v>294</v>
      </c>
      <c r="F115" s="26" t="s">
        <v>295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40">
        <f t="shared" si="3"/>
        <v>0</v>
      </c>
    </row>
    <row r="116" spans="1:12" x14ac:dyDescent="0.25">
      <c r="A116" s="22">
        <v>114</v>
      </c>
      <c r="B116" s="63" t="s">
        <v>298</v>
      </c>
      <c r="C116" s="62">
        <v>603564941</v>
      </c>
      <c r="D116" s="62">
        <v>29650</v>
      </c>
      <c r="E116" s="65" t="s">
        <v>299</v>
      </c>
      <c r="F116" s="62" t="s">
        <v>82</v>
      </c>
      <c r="G116" s="62">
        <v>0</v>
      </c>
      <c r="H116" s="62">
        <v>38414</v>
      </c>
      <c r="I116" s="62">
        <v>0</v>
      </c>
      <c r="J116" s="64">
        <v>295494</v>
      </c>
      <c r="K116" s="22">
        <v>0</v>
      </c>
      <c r="L116" s="26">
        <f>SUM(G116:K116)</f>
        <v>333908</v>
      </c>
    </row>
    <row r="117" spans="1:12" x14ac:dyDescent="0.25">
      <c r="A117" s="22">
        <v>115</v>
      </c>
      <c r="B117" s="62" t="s">
        <v>300</v>
      </c>
      <c r="C117" s="62">
        <v>500055539</v>
      </c>
      <c r="D117" s="62">
        <v>140323</v>
      </c>
      <c r="E117" s="63" t="s">
        <v>301</v>
      </c>
      <c r="F117" s="62" t="s">
        <v>60</v>
      </c>
      <c r="G117" s="62">
        <v>0</v>
      </c>
      <c r="H117" s="62">
        <v>0</v>
      </c>
      <c r="I117" s="62">
        <v>0</v>
      </c>
      <c r="J117" s="62">
        <v>0</v>
      </c>
      <c r="K117" s="22">
        <f t="shared" ref="K117:K119" si="4">SUM(G117:J117)</f>
        <v>0</v>
      </c>
      <c r="L117" s="40">
        <f t="shared" si="3"/>
        <v>0</v>
      </c>
    </row>
    <row r="118" spans="1:12" x14ac:dyDescent="0.25">
      <c r="A118" s="22">
        <v>116</v>
      </c>
      <c r="B118" s="22" t="s">
        <v>302</v>
      </c>
      <c r="C118" s="22">
        <v>61032827</v>
      </c>
      <c r="D118" s="22">
        <v>46550</v>
      </c>
      <c r="E118" s="22" t="s">
        <v>303</v>
      </c>
      <c r="F118" s="22" t="s">
        <v>69</v>
      </c>
      <c r="G118" s="22">
        <v>61060</v>
      </c>
      <c r="H118" s="22">
        <v>7938</v>
      </c>
      <c r="I118" s="22">
        <v>0</v>
      </c>
      <c r="J118" s="22">
        <v>0</v>
      </c>
      <c r="K118" s="22">
        <v>0</v>
      </c>
      <c r="L118" s="40">
        <f>SUM(G118:K118)</f>
        <v>68998</v>
      </c>
    </row>
    <row r="119" spans="1:12" x14ac:dyDescent="0.25">
      <c r="A119" s="22">
        <v>117</v>
      </c>
      <c r="B119" s="22" t="s">
        <v>304</v>
      </c>
      <c r="C119" s="22">
        <v>6101094</v>
      </c>
      <c r="D119" s="22">
        <v>46550</v>
      </c>
      <c r="E119" s="22" t="s">
        <v>305</v>
      </c>
      <c r="F119" s="22" t="s">
        <v>64</v>
      </c>
      <c r="G119" s="22">
        <v>0</v>
      </c>
      <c r="H119" s="22">
        <v>0</v>
      </c>
      <c r="I119" s="22">
        <v>0</v>
      </c>
      <c r="J119" s="22">
        <v>0</v>
      </c>
      <c r="K119" s="22">
        <f t="shared" si="4"/>
        <v>0</v>
      </c>
      <c r="L119" s="40">
        <f t="shared" si="3"/>
        <v>0</v>
      </c>
    </row>
    <row r="120" spans="1:12" x14ac:dyDescent="0.25">
      <c r="A120" s="22">
        <v>118</v>
      </c>
      <c r="B120" s="22" t="s">
        <v>306</v>
      </c>
      <c r="C120" s="22">
        <v>606550257</v>
      </c>
      <c r="D120" s="22">
        <v>45222</v>
      </c>
      <c r="E120" s="74" t="s">
        <v>307</v>
      </c>
      <c r="F120" s="22" t="s">
        <v>60</v>
      </c>
      <c r="G120" s="22">
        <v>0</v>
      </c>
      <c r="H120" s="22">
        <v>0</v>
      </c>
      <c r="I120" s="22">
        <v>0</v>
      </c>
      <c r="J120" s="22">
        <v>0</v>
      </c>
      <c r="K120" s="22">
        <f>SUM(G120:J120)</f>
        <v>0</v>
      </c>
      <c r="L120" s="40">
        <f t="shared" si="3"/>
        <v>0</v>
      </c>
    </row>
    <row r="121" spans="1:12" x14ac:dyDescent="0.25">
      <c r="A121" s="22">
        <v>119</v>
      </c>
      <c r="B121" s="22" t="s">
        <v>308</v>
      </c>
      <c r="C121" s="22">
        <v>106777538</v>
      </c>
      <c r="D121" s="22">
        <v>24637</v>
      </c>
      <c r="E121" s="22" t="s">
        <v>309</v>
      </c>
      <c r="F121" s="22" t="s">
        <v>82</v>
      </c>
      <c r="G121" s="22">
        <v>0</v>
      </c>
      <c r="H121" s="22">
        <v>0</v>
      </c>
      <c r="I121" s="22">
        <v>0</v>
      </c>
      <c r="J121" s="22">
        <v>0</v>
      </c>
      <c r="K121" s="22">
        <f>SUM(G121:J121)</f>
        <v>0</v>
      </c>
      <c r="L121" s="40">
        <f t="shared" si="3"/>
        <v>0</v>
      </c>
    </row>
    <row r="122" spans="1:12" x14ac:dyDescent="0.25">
      <c r="A122" s="22">
        <v>120</v>
      </c>
      <c r="B122" s="22" t="s">
        <v>310</v>
      </c>
      <c r="C122" s="22">
        <v>600279578</v>
      </c>
      <c r="D122" s="22">
        <v>60593</v>
      </c>
      <c r="E122" s="22" t="s">
        <v>311</v>
      </c>
      <c r="F122" s="22" t="s">
        <v>82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40">
        <f t="shared" si="3"/>
        <v>0</v>
      </c>
    </row>
    <row r="123" spans="1:12" x14ac:dyDescent="0.25">
      <c r="A123" s="22">
        <v>121</v>
      </c>
      <c r="B123" s="22" t="s">
        <v>312</v>
      </c>
      <c r="C123" s="22">
        <v>609726817</v>
      </c>
      <c r="D123" s="22">
        <v>15787</v>
      </c>
      <c r="E123" s="22" t="s">
        <v>313</v>
      </c>
      <c r="F123" s="22" t="s">
        <v>82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40">
        <f t="shared" si="3"/>
        <v>0</v>
      </c>
    </row>
    <row r="124" spans="1:12" x14ac:dyDescent="0.25">
      <c r="A124" s="22">
        <v>122</v>
      </c>
      <c r="B124" s="22" t="s">
        <v>314</v>
      </c>
      <c r="C124" s="22">
        <v>301584984</v>
      </c>
      <c r="D124" s="22">
        <v>12582</v>
      </c>
      <c r="E124" s="22" t="s">
        <v>315</v>
      </c>
      <c r="F124" s="22" t="s">
        <v>60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40">
        <f t="shared" si="3"/>
        <v>0</v>
      </c>
    </row>
    <row r="125" spans="1:12" x14ac:dyDescent="0.25">
      <c r="A125" s="22">
        <v>123</v>
      </c>
      <c r="B125" s="22" t="s">
        <v>316</v>
      </c>
      <c r="C125" s="22">
        <v>606746081</v>
      </c>
      <c r="D125" s="22">
        <v>1788</v>
      </c>
      <c r="E125" s="22" t="s">
        <v>317</v>
      </c>
      <c r="F125" s="22" t="s">
        <v>318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40">
        <f t="shared" si="3"/>
        <v>0</v>
      </c>
    </row>
    <row r="126" spans="1:12" x14ac:dyDescent="0.25">
      <c r="A126" s="22">
        <v>124</v>
      </c>
      <c r="B126" s="22" t="s">
        <v>319</v>
      </c>
      <c r="C126" s="22">
        <v>600230595</v>
      </c>
      <c r="D126" s="22">
        <v>72711</v>
      </c>
      <c r="E126" s="22" t="s">
        <v>320</v>
      </c>
      <c r="F126" s="22" t="s">
        <v>76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40">
        <f t="shared" si="3"/>
        <v>0</v>
      </c>
    </row>
    <row r="127" spans="1:12" x14ac:dyDescent="0.25">
      <c r="A127" s="22">
        <v>125</v>
      </c>
      <c r="B127" s="22" t="s">
        <v>321</v>
      </c>
      <c r="C127" s="22">
        <v>30320956</v>
      </c>
      <c r="D127" s="22">
        <v>30047</v>
      </c>
      <c r="E127" s="22" t="s">
        <v>322</v>
      </c>
      <c r="F127" s="22" t="s">
        <v>82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40">
        <f t="shared" si="3"/>
        <v>0</v>
      </c>
    </row>
    <row r="128" spans="1:12" x14ac:dyDescent="0.25">
      <c r="A128" s="22">
        <v>126</v>
      </c>
      <c r="B128" s="22" t="s">
        <v>323</v>
      </c>
      <c r="C128" s="22">
        <v>500159293</v>
      </c>
      <c r="D128" s="22">
        <v>27738</v>
      </c>
      <c r="E128" s="74" t="s">
        <v>324</v>
      </c>
      <c r="F128" s="22" t="s">
        <v>82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40">
        <f t="shared" si="3"/>
        <v>0</v>
      </c>
    </row>
    <row r="129" spans="1:12" x14ac:dyDescent="0.25">
      <c r="A129" s="22">
        <v>127</v>
      </c>
      <c r="B129" s="22" t="s">
        <v>325</v>
      </c>
      <c r="C129" s="22">
        <v>500137947</v>
      </c>
      <c r="D129" s="22">
        <v>18121</v>
      </c>
      <c r="E129" s="74" t="s">
        <v>326</v>
      </c>
      <c r="F129" s="22" t="s">
        <v>82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40">
        <f t="shared" si="3"/>
        <v>0</v>
      </c>
    </row>
    <row r="130" spans="1:12" x14ac:dyDescent="0.25">
      <c r="A130" s="22">
        <v>128</v>
      </c>
      <c r="B130" s="22" t="s">
        <v>327</v>
      </c>
      <c r="C130" s="22">
        <v>302415513</v>
      </c>
      <c r="D130" s="22">
        <v>5057</v>
      </c>
      <c r="E130" s="22" t="s">
        <v>328</v>
      </c>
      <c r="F130" s="22" t="s">
        <v>82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40">
        <f t="shared" si="3"/>
        <v>0</v>
      </c>
    </row>
    <row r="131" spans="1:12" x14ac:dyDescent="0.25">
      <c r="A131" s="22">
        <v>129</v>
      </c>
      <c r="B131" s="22" t="s">
        <v>329</v>
      </c>
      <c r="C131" s="22">
        <v>304422153</v>
      </c>
      <c r="D131" s="22">
        <v>28894</v>
      </c>
      <c r="E131" s="22" t="s">
        <v>330</v>
      </c>
      <c r="F131" s="22" t="s">
        <v>82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40">
        <f t="shared" si="3"/>
        <v>0</v>
      </c>
    </row>
    <row r="132" spans="1:12" x14ac:dyDescent="0.25">
      <c r="A132" s="22">
        <v>130</v>
      </c>
      <c r="B132" s="22" t="s">
        <v>331</v>
      </c>
      <c r="C132" s="22">
        <v>603587827</v>
      </c>
      <c r="D132" s="22">
        <v>22387</v>
      </c>
      <c r="E132" s="22" t="s">
        <v>332</v>
      </c>
      <c r="F132" s="22" t="s">
        <v>82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40">
        <f t="shared" si="3"/>
        <v>0</v>
      </c>
    </row>
    <row r="133" spans="1:12" x14ac:dyDescent="0.25">
      <c r="A133" s="22">
        <v>131</v>
      </c>
      <c r="B133" s="22" t="s">
        <v>333</v>
      </c>
      <c r="C133" s="22">
        <v>601236004</v>
      </c>
      <c r="D133" s="22">
        <v>123089</v>
      </c>
      <c r="E133" s="22" t="s">
        <v>336</v>
      </c>
      <c r="F133" s="22" t="s">
        <v>82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40">
        <f t="shared" si="3"/>
        <v>0</v>
      </c>
    </row>
    <row r="134" spans="1:12" x14ac:dyDescent="0.25">
      <c r="A134" s="22">
        <v>132</v>
      </c>
      <c r="B134" s="22" t="s">
        <v>334</v>
      </c>
      <c r="C134" s="22">
        <v>302478189</v>
      </c>
      <c r="D134" s="22">
        <v>14616</v>
      </c>
      <c r="E134" s="22" t="s">
        <v>335</v>
      </c>
      <c r="F134" s="22" t="s">
        <v>62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40">
        <f t="shared" si="3"/>
        <v>0</v>
      </c>
    </row>
    <row r="135" spans="1:12" x14ac:dyDescent="0.25">
      <c r="A135" s="22">
        <v>133</v>
      </c>
      <c r="B135" s="22" t="s">
        <v>337</v>
      </c>
      <c r="C135" s="22">
        <v>300016312</v>
      </c>
      <c r="D135" s="22">
        <v>26293</v>
      </c>
      <c r="E135" s="22" t="s">
        <v>338</v>
      </c>
      <c r="F135" s="22" t="s">
        <v>62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40">
        <f t="shared" ref="L135:L198" si="5">SUM(G135:I135)</f>
        <v>0</v>
      </c>
    </row>
    <row r="136" spans="1:12" x14ac:dyDescent="0.25">
      <c r="A136" s="22">
        <v>134</v>
      </c>
      <c r="B136" s="22" t="s">
        <v>339</v>
      </c>
      <c r="C136" s="22">
        <v>604836191</v>
      </c>
      <c r="D136" s="22">
        <v>97138</v>
      </c>
      <c r="E136" s="22" t="s">
        <v>340</v>
      </c>
      <c r="F136" s="22" t="s">
        <v>76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40">
        <f t="shared" si="5"/>
        <v>0</v>
      </c>
    </row>
    <row r="137" spans="1:12" x14ac:dyDescent="0.25">
      <c r="A137" s="22">
        <v>135</v>
      </c>
      <c r="B137" s="22" t="s">
        <v>341</v>
      </c>
      <c r="C137" s="22">
        <v>301742191</v>
      </c>
      <c r="D137" s="22">
        <v>38149</v>
      </c>
      <c r="E137" s="22" t="s">
        <v>342</v>
      </c>
      <c r="F137" s="22" t="s">
        <v>62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40">
        <f t="shared" si="5"/>
        <v>0</v>
      </c>
    </row>
    <row r="138" spans="1:12" x14ac:dyDescent="0.25">
      <c r="A138" s="22">
        <v>136</v>
      </c>
      <c r="B138" s="22" t="s">
        <v>343</v>
      </c>
      <c r="C138" s="22">
        <v>600338129</v>
      </c>
      <c r="D138" s="22">
        <v>46171</v>
      </c>
      <c r="E138" s="22" t="s">
        <v>344</v>
      </c>
      <c r="F138" s="22" t="s">
        <v>60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40">
        <f t="shared" si="5"/>
        <v>0</v>
      </c>
    </row>
    <row r="139" spans="1:12" x14ac:dyDescent="0.25">
      <c r="A139" s="22">
        <v>137</v>
      </c>
      <c r="B139" s="22" t="s">
        <v>345</v>
      </c>
      <c r="C139" s="22">
        <v>300212345</v>
      </c>
      <c r="D139" s="22">
        <v>21759</v>
      </c>
      <c r="E139" s="22" t="s">
        <v>346</v>
      </c>
      <c r="F139" s="22" t="s">
        <v>76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40">
        <f t="shared" si="5"/>
        <v>0</v>
      </c>
    </row>
    <row r="140" spans="1:12" x14ac:dyDescent="0.25">
      <c r="A140" s="22">
        <v>138</v>
      </c>
      <c r="B140" s="22" t="s">
        <v>347</v>
      </c>
      <c r="C140" s="22">
        <v>301563705</v>
      </c>
      <c r="D140" s="22">
        <v>15961</v>
      </c>
      <c r="E140" s="22" t="s">
        <v>348</v>
      </c>
      <c r="F140" s="22" t="s">
        <v>46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40">
        <f t="shared" si="5"/>
        <v>0</v>
      </c>
    </row>
    <row r="141" spans="1:12" x14ac:dyDescent="0.25">
      <c r="A141" s="22">
        <v>139</v>
      </c>
      <c r="B141" s="26" t="s">
        <v>349</v>
      </c>
      <c r="C141" s="26">
        <v>60672645</v>
      </c>
      <c r="D141" s="26">
        <v>67716</v>
      </c>
      <c r="E141" s="26" t="s">
        <v>350</v>
      </c>
      <c r="F141" s="26" t="s">
        <v>60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40">
        <f t="shared" si="5"/>
        <v>0</v>
      </c>
    </row>
    <row r="142" spans="1:12" x14ac:dyDescent="0.25">
      <c r="A142" s="22">
        <v>140</v>
      </c>
      <c r="B142" s="22" t="s">
        <v>351</v>
      </c>
      <c r="C142" s="22">
        <v>604284822</v>
      </c>
      <c r="D142" s="22">
        <v>5136</v>
      </c>
      <c r="E142" s="22" t="s">
        <v>328</v>
      </c>
      <c r="F142" s="22" t="s">
        <v>62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40">
        <f t="shared" si="5"/>
        <v>0</v>
      </c>
    </row>
    <row r="143" spans="1:12" x14ac:dyDescent="0.25">
      <c r="A143" s="22">
        <v>141</v>
      </c>
      <c r="B143" s="22" t="s">
        <v>352</v>
      </c>
      <c r="C143" s="22">
        <v>300085156</v>
      </c>
      <c r="D143" s="22">
        <v>1006</v>
      </c>
      <c r="E143" s="22" t="s">
        <v>353</v>
      </c>
      <c r="F143" s="22" t="s">
        <v>318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40">
        <f t="shared" si="5"/>
        <v>0</v>
      </c>
    </row>
    <row r="144" spans="1:12" x14ac:dyDescent="0.25">
      <c r="A144" s="22">
        <v>142</v>
      </c>
      <c r="B144" s="22" t="s">
        <v>354</v>
      </c>
      <c r="C144" s="22">
        <v>304422603</v>
      </c>
      <c r="D144" s="22">
        <v>36840</v>
      </c>
      <c r="E144" s="22" t="s">
        <v>355</v>
      </c>
      <c r="F144" s="22" t="s">
        <v>82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40">
        <f t="shared" si="5"/>
        <v>0</v>
      </c>
    </row>
    <row r="145" spans="1:12" x14ac:dyDescent="0.25">
      <c r="A145" s="22">
        <v>143</v>
      </c>
      <c r="B145" s="22" t="s">
        <v>408</v>
      </c>
      <c r="C145" s="22">
        <v>602446604</v>
      </c>
      <c r="D145" s="22">
        <v>48131</v>
      </c>
      <c r="E145" s="22" t="s">
        <v>409</v>
      </c>
      <c r="F145" s="22" t="s">
        <v>60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40">
        <f t="shared" si="5"/>
        <v>0</v>
      </c>
    </row>
    <row r="146" spans="1:12" x14ac:dyDescent="0.25">
      <c r="A146" s="22">
        <v>144</v>
      </c>
      <c r="B146" s="22" t="s">
        <v>356</v>
      </c>
      <c r="C146" s="22">
        <v>304488085</v>
      </c>
      <c r="D146" s="22">
        <v>178</v>
      </c>
      <c r="E146" s="22" t="s">
        <v>357</v>
      </c>
      <c r="F146" s="22" t="s">
        <v>65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40">
        <f t="shared" si="5"/>
        <v>0</v>
      </c>
    </row>
    <row r="147" spans="1:12" x14ac:dyDescent="0.25">
      <c r="A147" s="22">
        <v>145</v>
      </c>
      <c r="B147" s="22" t="s">
        <v>358</v>
      </c>
      <c r="C147" s="22">
        <v>609718928</v>
      </c>
      <c r="D147" s="22">
        <v>12966</v>
      </c>
      <c r="E147" s="22" t="s">
        <v>359</v>
      </c>
      <c r="F147" s="22" t="s">
        <v>76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40">
        <f t="shared" si="5"/>
        <v>0</v>
      </c>
    </row>
    <row r="148" spans="1:12" x14ac:dyDescent="0.25">
      <c r="A148" s="22">
        <v>146</v>
      </c>
      <c r="B148" s="22" t="s">
        <v>360</v>
      </c>
      <c r="C148" s="22">
        <v>300209208</v>
      </c>
      <c r="D148" s="22">
        <v>101838</v>
      </c>
      <c r="E148" s="22" t="s">
        <v>361</v>
      </c>
      <c r="F148" s="22" t="s">
        <v>76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40">
        <f t="shared" si="5"/>
        <v>0</v>
      </c>
    </row>
    <row r="149" spans="1:12" x14ac:dyDescent="0.25">
      <c r="A149" s="22">
        <v>147</v>
      </c>
      <c r="B149" s="22" t="s">
        <v>362</v>
      </c>
      <c r="C149" s="22">
        <v>300005043</v>
      </c>
      <c r="D149" s="22">
        <v>1296</v>
      </c>
      <c r="E149" s="22" t="s">
        <v>363</v>
      </c>
      <c r="F149" s="22" t="s">
        <v>69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40">
        <f t="shared" si="5"/>
        <v>0</v>
      </c>
    </row>
    <row r="150" spans="1:12" x14ac:dyDescent="0.25">
      <c r="A150" s="22">
        <v>148</v>
      </c>
      <c r="B150" s="22" t="s">
        <v>364</v>
      </c>
      <c r="C150" s="22">
        <v>3027042460</v>
      </c>
      <c r="D150" s="22">
        <v>34980</v>
      </c>
      <c r="E150" s="22" t="s">
        <v>365</v>
      </c>
      <c r="F150" s="22" t="s">
        <v>62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40">
        <f t="shared" si="5"/>
        <v>0</v>
      </c>
    </row>
    <row r="151" spans="1:12" x14ac:dyDescent="0.25">
      <c r="A151" s="22">
        <v>149</v>
      </c>
      <c r="B151" s="22" t="s">
        <v>366</v>
      </c>
      <c r="C151" s="22">
        <v>60732369</v>
      </c>
      <c r="D151" s="22">
        <v>7891</v>
      </c>
      <c r="E151" s="22" t="s">
        <v>367</v>
      </c>
      <c r="F151" s="22" t="s">
        <v>137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40">
        <f t="shared" si="5"/>
        <v>0</v>
      </c>
    </row>
    <row r="152" spans="1:12" x14ac:dyDescent="0.25">
      <c r="A152" s="22">
        <v>150</v>
      </c>
      <c r="B152" s="22" t="s">
        <v>368</v>
      </c>
      <c r="C152" s="22">
        <v>602459024</v>
      </c>
      <c r="D152" s="22">
        <v>259</v>
      </c>
      <c r="E152" s="22" t="s">
        <v>369</v>
      </c>
      <c r="F152" s="22" t="s">
        <v>370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40">
        <f t="shared" si="5"/>
        <v>0</v>
      </c>
    </row>
    <row r="153" spans="1:12" x14ac:dyDescent="0.25">
      <c r="A153" s="22">
        <v>151</v>
      </c>
      <c r="B153" s="22" t="s">
        <v>371</v>
      </c>
      <c r="C153" s="22">
        <v>604254489</v>
      </c>
      <c r="D153" s="22">
        <v>60083</v>
      </c>
      <c r="E153" s="22" t="s">
        <v>372</v>
      </c>
      <c r="F153" s="22" t="s">
        <v>76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40">
        <f t="shared" si="5"/>
        <v>0</v>
      </c>
    </row>
    <row r="154" spans="1:12" x14ac:dyDescent="0.25">
      <c r="A154" s="22">
        <v>152</v>
      </c>
      <c r="B154" s="22" t="s">
        <v>373</v>
      </c>
      <c r="C154" s="22">
        <v>302543580</v>
      </c>
      <c r="D154" s="22">
        <v>16514</v>
      </c>
      <c r="E154" s="22" t="s">
        <v>374</v>
      </c>
      <c r="F154" s="22" t="s">
        <v>60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40">
        <f t="shared" si="5"/>
        <v>0</v>
      </c>
    </row>
    <row r="155" spans="1:12" x14ac:dyDescent="0.25">
      <c r="A155" s="22">
        <v>153</v>
      </c>
      <c r="B155" s="22" t="s">
        <v>375</v>
      </c>
      <c r="C155" s="22">
        <v>604284163</v>
      </c>
      <c r="D155" s="22">
        <v>8997</v>
      </c>
      <c r="E155" s="22" t="s">
        <v>376</v>
      </c>
      <c r="F155" s="22" t="s">
        <v>65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40">
        <f t="shared" si="5"/>
        <v>0</v>
      </c>
    </row>
    <row r="156" spans="1:12" x14ac:dyDescent="0.25">
      <c r="A156" s="22">
        <v>154</v>
      </c>
      <c r="B156" s="22" t="s">
        <v>377</v>
      </c>
      <c r="C156" s="22">
        <v>606536426</v>
      </c>
      <c r="D156" s="22">
        <v>40533</v>
      </c>
      <c r="E156" s="22" t="s">
        <v>378</v>
      </c>
      <c r="F156" s="22" t="s">
        <v>76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40">
        <f t="shared" si="5"/>
        <v>0</v>
      </c>
    </row>
    <row r="157" spans="1:12" x14ac:dyDescent="0.25">
      <c r="A157" s="22">
        <v>155</v>
      </c>
      <c r="B157" s="22" t="s">
        <v>379</v>
      </c>
      <c r="C157" s="22">
        <v>300057854</v>
      </c>
      <c r="D157" s="22">
        <v>25662</v>
      </c>
      <c r="E157" s="22" t="s">
        <v>380</v>
      </c>
      <c r="F157" s="22" t="s">
        <v>60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40">
        <f t="shared" si="5"/>
        <v>0</v>
      </c>
    </row>
    <row r="158" spans="1:12" x14ac:dyDescent="0.25">
      <c r="A158" s="22">
        <v>156</v>
      </c>
      <c r="B158" s="22" t="s">
        <v>381</v>
      </c>
      <c r="C158" s="22">
        <v>66579456</v>
      </c>
      <c r="D158" s="22">
        <v>29691</v>
      </c>
      <c r="E158" s="22" t="s">
        <v>382</v>
      </c>
      <c r="F158" s="22" t="s">
        <v>60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40">
        <f t="shared" si="5"/>
        <v>0</v>
      </c>
    </row>
    <row r="159" spans="1:12" x14ac:dyDescent="0.25">
      <c r="A159" s="22">
        <v>157</v>
      </c>
      <c r="B159" s="22" t="s">
        <v>383</v>
      </c>
      <c r="C159" s="22">
        <v>300016013</v>
      </c>
      <c r="D159" s="22">
        <v>42425</v>
      </c>
      <c r="E159" s="22" t="s">
        <v>384</v>
      </c>
      <c r="F159" s="22" t="s">
        <v>62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40">
        <f t="shared" si="5"/>
        <v>0</v>
      </c>
    </row>
    <row r="160" spans="1:12" x14ac:dyDescent="0.25">
      <c r="A160" s="22">
        <v>158</v>
      </c>
      <c r="B160" s="22" t="s">
        <v>385</v>
      </c>
      <c r="C160" s="22">
        <v>600575102</v>
      </c>
      <c r="D160" s="22">
        <v>47359</v>
      </c>
      <c r="E160" s="22" t="s">
        <v>386</v>
      </c>
      <c r="F160" s="22" t="s">
        <v>76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40">
        <f t="shared" si="5"/>
        <v>0</v>
      </c>
    </row>
    <row r="161" spans="1:13" x14ac:dyDescent="0.25">
      <c r="A161" s="22">
        <v>159</v>
      </c>
      <c r="B161" s="22" t="s">
        <v>387</v>
      </c>
      <c r="C161" s="22">
        <v>304152481</v>
      </c>
      <c r="D161" s="22">
        <v>11027</v>
      </c>
      <c r="E161" s="22" t="s">
        <v>388</v>
      </c>
      <c r="F161" s="22" t="s">
        <v>64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40">
        <f t="shared" si="5"/>
        <v>0</v>
      </c>
    </row>
    <row r="162" spans="1:13" x14ac:dyDescent="0.25">
      <c r="A162" s="22">
        <v>160</v>
      </c>
      <c r="B162" s="22" t="s">
        <v>410</v>
      </c>
      <c r="C162" s="22">
        <v>610452644</v>
      </c>
      <c r="D162" s="22">
        <v>18942</v>
      </c>
      <c r="E162" s="22" t="s">
        <v>411</v>
      </c>
      <c r="F162" s="22" t="s">
        <v>65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40">
        <f t="shared" si="5"/>
        <v>0</v>
      </c>
    </row>
    <row r="163" spans="1:13" x14ac:dyDescent="0.25">
      <c r="A163" s="22">
        <v>161</v>
      </c>
      <c r="B163" s="22" t="s">
        <v>389</v>
      </c>
      <c r="C163" s="22">
        <v>615965228</v>
      </c>
      <c r="D163" s="22">
        <v>22903</v>
      </c>
      <c r="E163" s="22" t="s">
        <v>390</v>
      </c>
      <c r="F163" s="22" t="s">
        <v>76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40">
        <f t="shared" si="5"/>
        <v>0</v>
      </c>
    </row>
    <row r="164" spans="1:13" x14ac:dyDescent="0.25">
      <c r="A164" s="22">
        <v>162</v>
      </c>
      <c r="B164" s="22" t="s">
        <v>391</v>
      </c>
      <c r="C164" s="22">
        <v>302697863</v>
      </c>
      <c r="D164" s="22">
        <v>6101</v>
      </c>
      <c r="E164" s="22" t="s">
        <v>392</v>
      </c>
      <c r="F164" s="22" t="s">
        <v>393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40">
        <f t="shared" si="5"/>
        <v>0</v>
      </c>
    </row>
    <row r="165" spans="1:13" x14ac:dyDescent="0.25">
      <c r="A165" s="22">
        <v>163</v>
      </c>
      <c r="B165" s="22" t="s">
        <v>394</v>
      </c>
      <c r="C165" s="22">
        <v>500226764</v>
      </c>
      <c r="D165" s="22">
        <v>110091</v>
      </c>
      <c r="E165" s="22" t="s">
        <v>395</v>
      </c>
      <c r="F165" s="22" t="s">
        <v>60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40">
        <f t="shared" si="5"/>
        <v>0</v>
      </c>
    </row>
    <row r="166" spans="1:13" x14ac:dyDescent="0.25">
      <c r="A166" s="22">
        <v>164</v>
      </c>
      <c r="B166" s="22" t="s">
        <v>396</v>
      </c>
      <c r="C166" s="22">
        <v>300020224</v>
      </c>
      <c r="D166" s="22">
        <v>102620</v>
      </c>
      <c r="E166" s="22" t="s">
        <v>399</v>
      </c>
      <c r="F166" s="22" t="s">
        <v>60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40">
        <f t="shared" si="5"/>
        <v>0</v>
      </c>
    </row>
    <row r="167" spans="1:13" x14ac:dyDescent="0.25">
      <c r="A167" s="22">
        <v>165</v>
      </c>
      <c r="B167" s="22" t="s">
        <v>398</v>
      </c>
      <c r="C167" s="22">
        <v>112752583</v>
      </c>
      <c r="D167" s="22">
        <v>16488</v>
      </c>
      <c r="E167" s="22" t="s">
        <v>397</v>
      </c>
      <c r="F167" s="22" t="s">
        <v>65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40">
        <f t="shared" si="5"/>
        <v>0</v>
      </c>
    </row>
    <row r="168" spans="1:13" x14ac:dyDescent="0.25">
      <c r="A168" s="22">
        <v>166</v>
      </c>
      <c r="B168" s="22" t="s">
        <v>400</v>
      </c>
      <c r="C168" s="22">
        <v>303714123</v>
      </c>
      <c r="D168" s="22">
        <v>9382</v>
      </c>
      <c r="E168" s="22" t="s">
        <v>401</v>
      </c>
      <c r="F168" s="22" t="s">
        <v>62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40">
        <f t="shared" si="5"/>
        <v>0</v>
      </c>
    </row>
    <row r="169" spans="1:13" x14ac:dyDescent="0.25">
      <c r="A169" s="22">
        <v>167</v>
      </c>
      <c r="B169" s="22" t="s">
        <v>402</v>
      </c>
      <c r="C169" s="22">
        <v>600826318</v>
      </c>
      <c r="D169" s="22">
        <v>144577</v>
      </c>
      <c r="E169" s="22" t="s">
        <v>311</v>
      </c>
      <c r="F169" s="22" t="s">
        <v>60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40">
        <f t="shared" si="5"/>
        <v>0</v>
      </c>
    </row>
    <row r="170" spans="1:13" x14ac:dyDescent="0.25">
      <c r="A170" s="22">
        <v>168</v>
      </c>
      <c r="B170" s="22" t="s">
        <v>403</v>
      </c>
      <c r="C170" s="22">
        <v>601171574</v>
      </c>
      <c r="D170" s="22">
        <v>116325</v>
      </c>
      <c r="E170" s="22" t="s">
        <v>404</v>
      </c>
      <c r="F170" s="22" t="s">
        <v>60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40">
        <f t="shared" si="5"/>
        <v>0</v>
      </c>
    </row>
    <row r="171" spans="1:13" x14ac:dyDescent="0.25">
      <c r="A171" s="22">
        <v>169</v>
      </c>
      <c r="B171" s="22" t="s">
        <v>405</v>
      </c>
      <c r="C171" s="22">
        <v>604897510</v>
      </c>
      <c r="D171" s="22">
        <v>89327</v>
      </c>
      <c r="E171" s="22" t="s">
        <v>406</v>
      </c>
      <c r="F171" s="22" t="s">
        <v>76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40">
        <f t="shared" si="5"/>
        <v>0</v>
      </c>
    </row>
    <row r="172" spans="1:13" x14ac:dyDescent="0.25">
      <c r="A172" s="22">
        <v>170</v>
      </c>
      <c r="B172" s="22"/>
      <c r="C172" s="22"/>
      <c r="D172" s="22"/>
      <c r="E172" s="22"/>
      <c r="F172" s="22"/>
      <c r="G172" s="26">
        <f>SUM(G3:G171)</f>
        <v>92911185</v>
      </c>
      <c r="H172" s="26">
        <f>SUM(H3:H171)</f>
        <v>15975605</v>
      </c>
      <c r="I172" s="26">
        <f>SUM(I3:I171)</f>
        <v>24154912</v>
      </c>
      <c r="J172" s="26">
        <f>SUM(J3:J171)</f>
        <v>391664</v>
      </c>
      <c r="K172" s="26">
        <f>SUM(K3:K171)</f>
        <v>1072200</v>
      </c>
      <c r="L172" s="26">
        <f>SUM(G172:K172)</f>
        <v>134505566</v>
      </c>
      <c r="M172" s="25"/>
    </row>
    <row r="173" spans="1:13" x14ac:dyDescent="0.25">
      <c r="A173" s="22">
        <v>171</v>
      </c>
      <c r="B173" s="63" t="s">
        <v>413</v>
      </c>
      <c r="C173" s="62">
        <v>610025002</v>
      </c>
      <c r="D173" s="62" t="s">
        <v>49</v>
      </c>
      <c r="E173" s="65" t="s">
        <v>49</v>
      </c>
      <c r="F173" s="62" t="s">
        <v>60</v>
      </c>
      <c r="G173" s="62">
        <v>0</v>
      </c>
      <c r="H173" s="62">
        <v>0</v>
      </c>
      <c r="I173" s="62">
        <v>0</v>
      </c>
      <c r="J173" s="64">
        <v>0</v>
      </c>
      <c r="K173" s="22">
        <v>0</v>
      </c>
      <c r="L173" s="40">
        <f t="shared" si="5"/>
        <v>0</v>
      </c>
    </row>
    <row r="174" spans="1:13" x14ac:dyDescent="0.25">
      <c r="A174" s="22">
        <v>172</v>
      </c>
      <c r="B174" s="62" t="s">
        <v>414</v>
      </c>
      <c r="C174" s="62">
        <v>601799598</v>
      </c>
      <c r="D174" s="62" t="s">
        <v>49</v>
      </c>
      <c r="E174" s="63" t="s">
        <v>49</v>
      </c>
      <c r="F174" s="62" t="s">
        <v>49</v>
      </c>
      <c r="G174" s="22">
        <v>590750</v>
      </c>
      <c r="H174" s="22">
        <v>82756</v>
      </c>
      <c r="I174" s="22">
        <v>45836</v>
      </c>
      <c r="J174" s="22">
        <v>0</v>
      </c>
      <c r="K174" s="22">
        <v>0</v>
      </c>
      <c r="L174" s="40">
        <f t="shared" si="5"/>
        <v>719342</v>
      </c>
    </row>
    <row r="175" spans="1:13" x14ac:dyDescent="0.25">
      <c r="A175" s="22">
        <v>173</v>
      </c>
      <c r="B175" s="22" t="s">
        <v>415</v>
      </c>
      <c r="C175" s="22">
        <v>300051284</v>
      </c>
      <c r="D175" s="22">
        <v>91921</v>
      </c>
      <c r="E175" s="22" t="s">
        <v>416</v>
      </c>
      <c r="F175" s="22" t="s">
        <v>76</v>
      </c>
      <c r="G175">
        <v>123778</v>
      </c>
      <c r="H175">
        <v>16092</v>
      </c>
      <c r="I175">
        <v>0</v>
      </c>
      <c r="J175" s="25">
        <v>0</v>
      </c>
      <c r="K175" s="22">
        <v>0</v>
      </c>
      <c r="L175" s="40">
        <f t="shared" si="5"/>
        <v>139870</v>
      </c>
    </row>
    <row r="176" spans="1:13" x14ac:dyDescent="0.25">
      <c r="A176" s="22">
        <v>174</v>
      </c>
      <c r="B176" s="22" t="s">
        <v>417</v>
      </c>
      <c r="C176" s="22">
        <v>606920247</v>
      </c>
      <c r="D176" s="22">
        <v>774</v>
      </c>
      <c r="E176" s="22" t="s">
        <v>418</v>
      </c>
      <c r="F176" s="22" t="s">
        <v>393</v>
      </c>
      <c r="G176" s="22">
        <v>50812</v>
      </c>
      <c r="H176" s="22">
        <v>6606</v>
      </c>
      <c r="I176" s="22">
        <v>0</v>
      </c>
      <c r="J176" s="22">
        <v>0</v>
      </c>
      <c r="K176" s="22">
        <v>0</v>
      </c>
      <c r="L176" s="40">
        <f t="shared" si="5"/>
        <v>57418</v>
      </c>
    </row>
    <row r="177" spans="1:12" x14ac:dyDescent="0.25">
      <c r="A177" s="22">
        <v>175</v>
      </c>
      <c r="B177" s="22" t="s">
        <v>419</v>
      </c>
      <c r="C177" s="22">
        <v>609522060</v>
      </c>
      <c r="D177" s="22">
        <v>29</v>
      </c>
      <c r="E177" s="74" t="s">
        <v>420</v>
      </c>
      <c r="F177" s="22" t="s">
        <v>421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40">
        <f t="shared" si="5"/>
        <v>0</v>
      </c>
    </row>
    <row r="178" spans="1:12" x14ac:dyDescent="0.25">
      <c r="A178" s="22">
        <v>176</v>
      </c>
      <c r="B178" s="22" t="s">
        <v>422</v>
      </c>
      <c r="C178" s="22">
        <v>604266848</v>
      </c>
      <c r="D178" s="22">
        <v>59232</v>
      </c>
      <c r="E178" s="22" t="s">
        <v>330</v>
      </c>
      <c r="F178" s="22" t="s">
        <v>76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40">
        <f t="shared" si="5"/>
        <v>0</v>
      </c>
    </row>
    <row r="179" spans="1:12" x14ac:dyDescent="0.25">
      <c r="A179" s="22">
        <v>177</v>
      </c>
      <c r="B179" s="22" t="s">
        <v>423</v>
      </c>
      <c r="C179" s="22">
        <v>610448648</v>
      </c>
      <c r="D179" s="22">
        <v>14625</v>
      </c>
      <c r="E179" s="22" t="s">
        <v>424</v>
      </c>
      <c r="F179" s="22" t="s">
        <v>65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40">
        <f t="shared" si="5"/>
        <v>0</v>
      </c>
    </row>
    <row r="180" spans="1:12" x14ac:dyDescent="0.25">
      <c r="A180" s="22">
        <v>178</v>
      </c>
      <c r="B180" s="22" t="s">
        <v>425</v>
      </c>
      <c r="C180" s="22">
        <v>300006007</v>
      </c>
      <c r="D180" s="22">
        <v>9858</v>
      </c>
      <c r="E180" s="22" t="s">
        <v>420</v>
      </c>
      <c r="F180" s="22" t="s">
        <v>82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40">
        <f t="shared" si="5"/>
        <v>0</v>
      </c>
    </row>
    <row r="181" spans="1:12" x14ac:dyDescent="0.25">
      <c r="A181" s="22">
        <v>179</v>
      </c>
      <c r="B181" s="22" t="s">
        <v>426</v>
      </c>
      <c r="C181" s="22">
        <v>602446688</v>
      </c>
      <c r="D181" s="22">
        <v>30331</v>
      </c>
      <c r="E181" s="22" t="s">
        <v>427</v>
      </c>
      <c r="F181" s="22" t="s">
        <v>76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40">
        <f t="shared" si="5"/>
        <v>0</v>
      </c>
    </row>
    <row r="182" spans="1:12" x14ac:dyDescent="0.25">
      <c r="A182" s="22">
        <v>180</v>
      </c>
      <c r="B182" s="22" t="s">
        <v>428</v>
      </c>
      <c r="C182" s="22">
        <v>601497548</v>
      </c>
      <c r="D182" s="22">
        <v>17762</v>
      </c>
      <c r="E182" s="22" t="s">
        <v>429</v>
      </c>
      <c r="F182" s="22" t="s">
        <v>65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40">
        <f t="shared" si="5"/>
        <v>0</v>
      </c>
    </row>
    <row r="183" spans="1:12" x14ac:dyDescent="0.25">
      <c r="A183" s="22">
        <v>181</v>
      </c>
      <c r="B183" s="22" t="s">
        <v>430</v>
      </c>
      <c r="C183" s="22">
        <v>601226014</v>
      </c>
      <c r="D183" s="22">
        <v>13680</v>
      </c>
      <c r="E183" s="22" t="s">
        <v>431</v>
      </c>
      <c r="F183" s="22" t="s">
        <v>60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40">
        <f t="shared" si="5"/>
        <v>0</v>
      </c>
    </row>
    <row r="184" spans="1:12" x14ac:dyDescent="0.25">
      <c r="A184" s="22">
        <v>182</v>
      </c>
      <c r="B184" s="22" t="s">
        <v>432</v>
      </c>
      <c r="C184" s="22">
        <v>302760866</v>
      </c>
      <c r="D184" s="22">
        <v>59232</v>
      </c>
      <c r="E184" s="22" t="s">
        <v>433</v>
      </c>
      <c r="F184" s="22" t="s">
        <v>318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40">
        <f t="shared" si="5"/>
        <v>0</v>
      </c>
    </row>
    <row r="185" spans="1:12" x14ac:dyDescent="0.25">
      <c r="A185" s="22">
        <v>183</v>
      </c>
      <c r="B185" s="22" t="s">
        <v>434</v>
      </c>
      <c r="C185" s="22">
        <v>303734756</v>
      </c>
      <c r="D185" s="22">
        <v>50405</v>
      </c>
      <c r="E185" s="74" t="s">
        <v>435</v>
      </c>
      <c r="F185" s="22" t="s">
        <v>82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40">
        <f t="shared" si="5"/>
        <v>0</v>
      </c>
    </row>
    <row r="186" spans="1:12" x14ac:dyDescent="0.25">
      <c r="A186" s="22">
        <v>184</v>
      </c>
      <c r="B186" s="22" t="s">
        <v>436</v>
      </c>
      <c r="C186" s="22">
        <v>305609102</v>
      </c>
      <c r="D186" s="22">
        <v>6331</v>
      </c>
      <c r="E186" s="74" t="s">
        <v>437</v>
      </c>
      <c r="F186" s="22" t="s">
        <v>62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40">
        <f t="shared" si="5"/>
        <v>0</v>
      </c>
    </row>
    <row r="187" spans="1:12" x14ac:dyDescent="0.25">
      <c r="A187" s="22">
        <v>185</v>
      </c>
      <c r="B187" s="22" t="s">
        <v>438</v>
      </c>
      <c r="C187" s="22">
        <v>610015289</v>
      </c>
      <c r="D187" s="22">
        <v>9428</v>
      </c>
      <c r="E187" s="22" t="s">
        <v>404</v>
      </c>
      <c r="F187" s="22" t="s">
        <v>318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40">
        <f t="shared" si="5"/>
        <v>0</v>
      </c>
    </row>
    <row r="188" spans="1:12" x14ac:dyDescent="0.25">
      <c r="A188" s="22">
        <v>186</v>
      </c>
      <c r="B188" s="22" t="s">
        <v>439</v>
      </c>
      <c r="C188" s="22">
        <v>303708818</v>
      </c>
      <c r="D188" s="22">
        <v>42248</v>
      </c>
      <c r="E188" s="22" t="s">
        <v>441</v>
      </c>
      <c r="F188" s="22" t="s">
        <v>76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40">
        <f t="shared" si="5"/>
        <v>0</v>
      </c>
    </row>
    <row r="189" spans="1:12" x14ac:dyDescent="0.25">
      <c r="A189" s="22">
        <v>187</v>
      </c>
      <c r="B189" s="22" t="s">
        <v>442</v>
      </c>
      <c r="C189" s="22">
        <v>604302571</v>
      </c>
      <c r="D189" s="22">
        <v>33560</v>
      </c>
      <c r="E189" s="22" t="s">
        <v>440</v>
      </c>
      <c r="F189" s="22" t="s">
        <v>76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40">
        <f t="shared" si="5"/>
        <v>0</v>
      </c>
    </row>
    <row r="190" spans="1:12" x14ac:dyDescent="0.25">
      <c r="A190" s="22">
        <v>188</v>
      </c>
      <c r="B190" s="22" t="s">
        <v>443</v>
      </c>
      <c r="C190" s="22">
        <v>604309411</v>
      </c>
      <c r="D190" s="22">
        <v>26933</v>
      </c>
      <c r="E190" s="22" t="s">
        <v>444</v>
      </c>
      <c r="F190" s="22" t="s">
        <v>60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40">
        <f t="shared" si="5"/>
        <v>0</v>
      </c>
    </row>
    <row r="191" spans="1:12" x14ac:dyDescent="0.25">
      <c r="A191" s="22">
        <v>189</v>
      </c>
      <c r="B191" s="22" t="s">
        <v>445</v>
      </c>
      <c r="C191" s="22">
        <v>3000055041</v>
      </c>
      <c r="D191" s="22">
        <v>13680</v>
      </c>
      <c r="E191" s="22" t="s">
        <v>446</v>
      </c>
      <c r="F191" s="22" t="s">
        <v>69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40">
        <f t="shared" si="5"/>
        <v>0</v>
      </c>
    </row>
    <row r="192" spans="1:12" x14ac:dyDescent="0.25">
      <c r="A192" s="22">
        <v>190</v>
      </c>
      <c r="B192" s="22" t="s">
        <v>447</v>
      </c>
      <c r="C192" s="22">
        <v>106328444</v>
      </c>
      <c r="D192" s="22">
        <v>13241</v>
      </c>
      <c r="E192" s="22" t="s">
        <v>448</v>
      </c>
      <c r="F192" s="22" t="s">
        <v>60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40">
        <f t="shared" si="5"/>
        <v>0</v>
      </c>
    </row>
    <row r="193" spans="1:12" x14ac:dyDescent="0.25">
      <c r="A193" s="22">
        <v>191</v>
      </c>
      <c r="B193" s="22" t="s">
        <v>449</v>
      </c>
      <c r="C193" s="22">
        <v>608027588</v>
      </c>
      <c r="D193" s="22">
        <v>107617</v>
      </c>
      <c r="E193" s="22" t="s">
        <v>450</v>
      </c>
      <c r="F193" s="22" t="s">
        <v>60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40">
        <f t="shared" si="5"/>
        <v>0</v>
      </c>
    </row>
    <row r="194" spans="1:12" x14ac:dyDescent="0.25">
      <c r="A194" s="22">
        <v>192</v>
      </c>
      <c r="B194" s="22" t="s">
        <v>451</v>
      </c>
      <c r="C194" s="22">
        <v>500030358</v>
      </c>
      <c r="D194" s="22">
        <v>107617</v>
      </c>
      <c r="E194" s="22" t="s">
        <v>452</v>
      </c>
      <c r="F194" s="22" t="s">
        <v>76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40">
        <f t="shared" si="5"/>
        <v>0</v>
      </c>
    </row>
    <row r="195" spans="1:12" x14ac:dyDescent="0.25">
      <c r="A195" s="22">
        <v>193</v>
      </c>
      <c r="B195" s="22" t="s">
        <v>453</v>
      </c>
      <c r="C195" s="22">
        <v>305223201</v>
      </c>
      <c r="D195" s="22">
        <v>24308</v>
      </c>
      <c r="E195" s="22" t="s">
        <v>303</v>
      </c>
      <c r="F195" s="22" t="s">
        <v>62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40">
        <f t="shared" si="5"/>
        <v>0</v>
      </c>
    </row>
    <row r="196" spans="1:12" x14ac:dyDescent="0.25">
      <c r="A196" s="22">
        <v>194</v>
      </c>
      <c r="B196" s="22" t="s">
        <v>454</v>
      </c>
      <c r="C196" s="22">
        <v>300028143</v>
      </c>
      <c r="D196" s="22">
        <v>95713</v>
      </c>
      <c r="E196" s="22" t="s">
        <v>455</v>
      </c>
      <c r="F196" s="22" t="s">
        <v>76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40">
        <f t="shared" si="5"/>
        <v>0</v>
      </c>
    </row>
    <row r="197" spans="1:12" x14ac:dyDescent="0.25">
      <c r="A197" s="22">
        <v>195</v>
      </c>
      <c r="B197" s="22" t="s">
        <v>456</v>
      </c>
      <c r="C197" s="22">
        <v>300047176</v>
      </c>
      <c r="D197" s="22">
        <v>34079</v>
      </c>
      <c r="E197" s="22" t="s">
        <v>457</v>
      </c>
      <c r="F197" s="22" t="s">
        <v>76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40">
        <f t="shared" si="5"/>
        <v>0</v>
      </c>
    </row>
    <row r="198" spans="1:12" x14ac:dyDescent="0.25">
      <c r="A198" s="22">
        <v>196</v>
      </c>
      <c r="B198" s="26" t="s">
        <v>458</v>
      </c>
      <c r="C198" s="26">
        <v>300122477</v>
      </c>
      <c r="D198" s="26">
        <v>17027</v>
      </c>
      <c r="E198" s="26" t="s">
        <v>459</v>
      </c>
      <c r="F198" s="26" t="s">
        <v>60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40">
        <f t="shared" si="5"/>
        <v>0</v>
      </c>
    </row>
    <row r="199" spans="1:12" x14ac:dyDescent="0.25">
      <c r="A199" s="22">
        <v>197</v>
      </c>
      <c r="B199" s="22" t="s">
        <v>460</v>
      </c>
      <c r="C199" s="22">
        <v>614778218</v>
      </c>
      <c r="D199" s="22">
        <v>80563</v>
      </c>
      <c r="E199" s="22" t="s">
        <v>461</v>
      </c>
      <c r="F199" s="22" t="s">
        <v>76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40">
        <f t="shared" ref="L199:L262" si="6">SUM(G199:I199)</f>
        <v>0</v>
      </c>
    </row>
    <row r="200" spans="1:12" x14ac:dyDescent="0.25">
      <c r="A200" s="22">
        <v>198</v>
      </c>
      <c r="B200" s="22" t="s">
        <v>462</v>
      </c>
      <c r="C200" s="22">
        <v>603530188</v>
      </c>
      <c r="D200" s="22">
        <v>32148</v>
      </c>
      <c r="E200" s="22" t="s">
        <v>463</v>
      </c>
      <c r="F200" s="22" t="s">
        <v>82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40">
        <f t="shared" si="6"/>
        <v>0</v>
      </c>
    </row>
    <row r="201" spans="1:12" x14ac:dyDescent="0.25">
      <c r="A201" s="22">
        <v>199</v>
      </c>
      <c r="B201" s="22" t="s">
        <v>464</v>
      </c>
      <c r="C201" s="22">
        <v>604865663</v>
      </c>
      <c r="D201" s="22">
        <v>55054</v>
      </c>
      <c r="E201" s="22" t="s">
        <v>446</v>
      </c>
      <c r="F201" s="22" t="s">
        <v>82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40">
        <f t="shared" si="6"/>
        <v>0</v>
      </c>
    </row>
    <row r="202" spans="1:12" x14ac:dyDescent="0.25">
      <c r="A202" s="22">
        <v>200</v>
      </c>
      <c r="B202" s="22" t="s">
        <v>465</v>
      </c>
      <c r="C202" s="22">
        <v>605984826</v>
      </c>
      <c r="D202" s="22">
        <v>138901</v>
      </c>
      <c r="E202" s="22" t="s">
        <v>466</v>
      </c>
      <c r="F202" s="22" t="s">
        <v>60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40">
        <f t="shared" si="6"/>
        <v>0</v>
      </c>
    </row>
    <row r="203" spans="1:12" x14ac:dyDescent="0.25">
      <c r="A203" s="22">
        <v>201</v>
      </c>
      <c r="B203" s="22" t="s">
        <v>467</v>
      </c>
      <c r="C203" s="22">
        <v>610105199</v>
      </c>
      <c r="D203" s="22">
        <v>16752</v>
      </c>
      <c r="E203" s="22" t="s">
        <v>468</v>
      </c>
      <c r="F203" s="22" t="s">
        <v>65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40">
        <f t="shared" si="6"/>
        <v>0</v>
      </c>
    </row>
    <row r="204" spans="1:12" x14ac:dyDescent="0.25">
      <c r="A204" s="22">
        <v>202</v>
      </c>
      <c r="B204" s="22" t="s">
        <v>469</v>
      </c>
      <c r="C204" s="22">
        <v>606906850</v>
      </c>
      <c r="D204" s="22">
        <v>4250</v>
      </c>
      <c r="E204" s="22" t="s">
        <v>332</v>
      </c>
      <c r="F204" s="22" t="s">
        <v>69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40">
        <f t="shared" si="6"/>
        <v>0</v>
      </c>
    </row>
    <row r="205" spans="1:12" x14ac:dyDescent="0.25">
      <c r="A205" s="22">
        <v>203</v>
      </c>
      <c r="B205" s="22" t="s">
        <v>470</v>
      </c>
      <c r="C205" s="22">
        <v>303166197</v>
      </c>
      <c r="D205" s="22">
        <v>72455</v>
      </c>
      <c r="E205" s="22" t="s">
        <v>320</v>
      </c>
      <c r="F205" s="22" t="s">
        <v>76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40">
        <f t="shared" si="6"/>
        <v>0</v>
      </c>
    </row>
    <row r="206" spans="1:12" x14ac:dyDescent="0.25">
      <c r="A206" s="22">
        <v>204</v>
      </c>
      <c r="B206" s="22" t="s">
        <v>471</v>
      </c>
      <c r="C206" s="22">
        <v>615895385</v>
      </c>
      <c r="D206" s="22">
        <v>1737</v>
      </c>
      <c r="E206" s="22" t="s">
        <v>472</v>
      </c>
      <c r="F206" s="22" t="s">
        <v>137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40">
        <f t="shared" si="6"/>
        <v>0</v>
      </c>
    </row>
    <row r="207" spans="1:12" x14ac:dyDescent="0.25">
      <c r="A207" s="22">
        <v>205</v>
      </c>
      <c r="B207" s="22" t="s">
        <v>473</v>
      </c>
      <c r="C207" s="22">
        <v>605093890</v>
      </c>
      <c r="D207" s="22">
        <v>51914</v>
      </c>
      <c r="E207" s="22" t="s">
        <v>474</v>
      </c>
      <c r="F207" s="22" t="s">
        <v>62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40">
        <f t="shared" si="6"/>
        <v>0</v>
      </c>
    </row>
    <row r="208" spans="1:12" x14ac:dyDescent="0.25">
      <c r="A208" s="22">
        <v>206</v>
      </c>
      <c r="B208" s="22" t="s">
        <v>475</v>
      </c>
      <c r="C208" s="22">
        <v>303730394</v>
      </c>
      <c r="D208" s="22">
        <v>48515</v>
      </c>
      <c r="E208" s="22" t="s">
        <v>404</v>
      </c>
      <c r="F208" s="22" t="s">
        <v>82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40">
        <f t="shared" si="6"/>
        <v>0</v>
      </c>
    </row>
    <row r="209" spans="1:12" x14ac:dyDescent="0.25">
      <c r="A209" s="22">
        <v>207</v>
      </c>
      <c r="B209" s="22" t="s">
        <v>476</v>
      </c>
      <c r="C209" s="22">
        <v>606750192</v>
      </c>
      <c r="D209" s="25">
        <v>15712</v>
      </c>
      <c r="E209" s="22" t="s">
        <v>477</v>
      </c>
      <c r="F209" s="22" t="s">
        <v>76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40">
        <f t="shared" si="6"/>
        <v>0</v>
      </c>
    </row>
    <row r="210" spans="1:12" x14ac:dyDescent="0.25">
      <c r="A210" s="22">
        <v>208</v>
      </c>
      <c r="B210" s="22" t="s">
        <v>478</v>
      </c>
      <c r="C210" s="22">
        <v>305742267</v>
      </c>
      <c r="D210" s="22">
        <v>60251</v>
      </c>
      <c r="E210" s="22" t="s">
        <v>299</v>
      </c>
      <c r="F210" s="22" t="s">
        <v>76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40">
        <f t="shared" si="6"/>
        <v>0</v>
      </c>
    </row>
    <row r="211" spans="1:12" x14ac:dyDescent="0.25">
      <c r="A211" s="22">
        <v>209</v>
      </c>
      <c r="B211" s="22" t="s">
        <v>479</v>
      </c>
      <c r="C211" s="22">
        <v>604286558</v>
      </c>
      <c r="D211" s="22">
        <v>41494</v>
      </c>
      <c r="E211" s="22" t="s">
        <v>480</v>
      </c>
      <c r="F211" s="22" t="s">
        <v>60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40">
        <f t="shared" si="6"/>
        <v>0</v>
      </c>
    </row>
    <row r="212" spans="1:12" x14ac:dyDescent="0.25">
      <c r="A212" s="22">
        <v>210</v>
      </c>
      <c r="B212" s="22" t="s">
        <v>481</v>
      </c>
      <c r="C212" s="22">
        <v>113111718</v>
      </c>
      <c r="D212" s="22">
        <v>131623</v>
      </c>
      <c r="E212" s="22" t="s">
        <v>482</v>
      </c>
      <c r="F212" s="22" t="s">
        <v>60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40">
        <f t="shared" si="6"/>
        <v>0</v>
      </c>
    </row>
    <row r="213" spans="1:12" x14ac:dyDescent="0.25">
      <c r="A213" s="22">
        <v>211</v>
      </c>
      <c r="B213" s="22" t="s">
        <v>483</v>
      </c>
      <c r="C213" s="22">
        <v>601250745</v>
      </c>
      <c r="D213" s="22">
        <v>7476</v>
      </c>
      <c r="E213" s="22" t="s">
        <v>484</v>
      </c>
      <c r="F213" s="22" t="s">
        <v>65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40">
        <f t="shared" si="6"/>
        <v>0</v>
      </c>
    </row>
    <row r="214" spans="1:12" x14ac:dyDescent="0.25">
      <c r="A214" s="22">
        <v>212</v>
      </c>
      <c r="B214" s="22" t="s">
        <v>485</v>
      </c>
      <c r="C214" s="22">
        <v>6003795420</v>
      </c>
      <c r="D214" s="22">
        <v>17645</v>
      </c>
      <c r="E214" s="22" t="s">
        <v>486</v>
      </c>
      <c r="F214" s="22" t="s">
        <v>60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40">
        <f t="shared" si="6"/>
        <v>0</v>
      </c>
    </row>
    <row r="215" spans="1:12" x14ac:dyDescent="0.25">
      <c r="A215" s="22">
        <v>213</v>
      </c>
      <c r="B215" s="22" t="s">
        <v>488</v>
      </c>
      <c r="C215" s="22">
        <v>609633159</v>
      </c>
      <c r="D215" s="22">
        <v>28068</v>
      </c>
      <c r="E215" s="22" t="s">
        <v>487</v>
      </c>
      <c r="F215" s="22" t="s">
        <v>76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40">
        <f t="shared" si="6"/>
        <v>0</v>
      </c>
    </row>
    <row r="216" spans="1:12" x14ac:dyDescent="0.25">
      <c r="A216" s="22">
        <v>214</v>
      </c>
      <c r="B216" s="22" t="s">
        <v>489</v>
      </c>
      <c r="C216" s="22">
        <v>301531012</v>
      </c>
      <c r="D216" s="22">
        <v>16761</v>
      </c>
      <c r="E216" s="22" t="s">
        <v>468</v>
      </c>
      <c r="F216" s="22" t="s">
        <v>65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40">
        <f t="shared" si="6"/>
        <v>0</v>
      </c>
    </row>
    <row r="217" spans="1:12" x14ac:dyDescent="0.25">
      <c r="A217" s="22">
        <v>215</v>
      </c>
      <c r="B217" s="22" t="s">
        <v>490</v>
      </c>
      <c r="C217" s="22">
        <v>304751460</v>
      </c>
      <c r="D217" s="22">
        <v>65567</v>
      </c>
      <c r="E217" s="22" t="s">
        <v>491</v>
      </c>
      <c r="F217" s="22" t="s">
        <v>60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40">
        <f t="shared" si="6"/>
        <v>0</v>
      </c>
    </row>
    <row r="218" spans="1:12" x14ac:dyDescent="0.25">
      <c r="A218" s="22">
        <v>216</v>
      </c>
      <c r="B218" s="22" t="s">
        <v>492</v>
      </c>
      <c r="C218" s="22">
        <v>604315139</v>
      </c>
      <c r="D218" s="22">
        <v>8347</v>
      </c>
      <c r="E218" s="22" t="s">
        <v>493</v>
      </c>
      <c r="F218" s="22" t="s">
        <v>65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40">
        <f t="shared" si="6"/>
        <v>0</v>
      </c>
    </row>
    <row r="219" spans="1:12" x14ac:dyDescent="0.25">
      <c r="A219" s="22">
        <v>217</v>
      </c>
      <c r="B219" s="22" t="s">
        <v>494</v>
      </c>
      <c r="C219" s="22">
        <v>605490790</v>
      </c>
      <c r="D219" s="22">
        <v>7750</v>
      </c>
      <c r="E219" s="22" t="s">
        <v>495</v>
      </c>
      <c r="F219" s="22" t="s">
        <v>137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40">
        <f t="shared" si="6"/>
        <v>0</v>
      </c>
    </row>
    <row r="220" spans="1:12" x14ac:dyDescent="0.25">
      <c r="A220" s="22">
        <v>218</v>
      </c>
      <c r="B220" s="22" t="s">
        <v>496</v>
      </c>
      <c r="C220" s="22">
        <v>301644570</v>
      </c>
      <c r="D220" s="22">
        <v>41518</v>
      </c>
      <c r="E220" s="22" t="s">
        <v>497</v>
      </c>
      <c r="F220" s="22" t="s">
        <v>62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40">
        <f t="shared" si="6"/>
        <v>0</v>
      </c>
    </row>
    <row r="221" spans="1:12" x14ac:dyDescent="0.25">
      <c r="A221" s="22">
        <v>219</v>
      </c>
      <c r="B221" s="22" t="s">
        <v>498</v>
      </c>
      <c r="C221" s="22">
        <v>606888950</v>
      </c>
      <c r="D221" s="22">
        <v>98617</v>
      </c>
      <c r="E221" s="22" t="s">
        <v>499</v>
      </c>
      <c r="F221" s="22" t="s">
        <v>60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40">
        <f t="shared" si="6"/>
        <v>0</v>
      </c>
    </row>
    <row r="222" spans="1:12" x14ac:dyDescent="0.25">
      <c r="A222" s="22">
        <v>220</v>
      </c>
      <c r="B222" s="22" t="s">
        <v>500</v>
      </c>
      <c r="C222" s="22">
        <v>606540997</v>
      </c>
      <c r="D222" s="22">
        <v>4152</v>
      </c>
      <c r="E222" s="22" t="s">
        <v>324</v>
      </c>
      <c r="F222" s="22" t="s">
        <v>137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40">
        <f t="shared" si="6"/>
        <v>0</v>
      </c>
    </row>
    <row r="223" spans="1:12" x14ac:dyDescent="0.25">
      <c r="A223" s="22">
        <v>221</v>
      </c>
      <c r="B223" s="22" t="s">
        <v>501</v>
      </c>
      <c r="C223" s="22">
        <v>300045022</v>
      </c>
      <c r="D223" s="22" t="s">
        <v>49</v>
      </c>
      <c r="E223" s="22" t="s">
        <v>49</v>
      </c>
      <c r="F223" s="22" t="s">
        <v>60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40">
        <f t="shared" si="6"/>
        <v>0</v>
      </c>
    </row>
    <row r="224" spans="1:12" x14ac:dyDescent="0.25">
      <c r="A224" s="22">
        <v>222</v>
      </c>
      <c r="B224" s="22" t="s">
        <v>502</v>
      </c>
      <c r="C224" s="22">
        <v>608591052</v>
      </c>
      <c r="D224" s="22">
        <v>5087</v>
      </c>
      <c r="E224" s="22"/>
      <c r="F224" s="22"/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40">
        <f t="shared" si="6"/>
        <v>0</v>
      </c>
    </row>
    <row r="225" spans="1:12" x14ac:dyDescent="0.25">
      <c r="A225" s="22">
        <v>223</v>
      </c>
      <c r="B225" s="22" t="s">
        <v>503</v>
      </c>
      <c r="C225" s="22">
        <v>6059213240</v>
      </c>
      <c r="D225" s="22">
        <v>4856</v>
      </c>
      <c r="E225" s="22" t="s">
        <v>504</v>
      </c>
      <c r="F225" s="22" t="s">
        <v>76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40">
        <f t="shared" si="6"/>
        <v>0</v>
      </c>
    </row>
    <row r="226" spans="1:12" x14ac:dyDescent="0.25">
      <c r="A226" s="22">
        <v>224</v>
      </c>
      <c r="B226" s="22" t="s">
        <v>505</v>
      </c>
      <c r="C226" s="22">
        <v>601323902</v>
      </c>
      <c r="D226" s="22">
        <v>30345</v>
      </c>
      <c r="E226" s="22" t="s">
        <v>330</v>
      </c>
      <c r="F226" s="22" t="s">
        <v>62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40">
        <f t="shared" si="6"/>
        <v>0</v>
      </c>
    </row>
    <row r="227" spans="1:12" x14ac:dyDescent="0.25">
      <c r="A227" s="22">
        <v>225</v>
      </c>
      <c r="B227" s="22" t="s">
        <v>506</v>
      </c>
      <c r="C227" s="22">
        <v>306589938</v>
      </c>
      <c r="D227" s="22">
        <v>8365</v>
      </c>
      <c r="E227" s="22" t="s">
        <v>507</v>
      </c>
      <c r="F227" s="22" t="s">
        <v>137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40">
        <f t="shared" si="6"/>
        <v>0</v>
      </c>
    </row>
    <row r="228" spans="1:12" x14ac:dyDescent="0.25">
      <c r="A228" s="22">
        <v>226</v>
      </c>
      <c r="B228" s="76" t="s">
        <v>508</v>
      </c>
      <c r="C228" s="76">
        <v>610179552</v>
      </c>
      <c r="D228" s="76">
        <v>18238</v>
      </c>
      <c r="E228" s="76" t="s">
        <v>509</v>
      </c>
      <c r="F228" s="76" t="s">
        <v>60</v>
      </c>
      <c r="G228" s="76">
        <v>0</v>
      </c>
      <c r="H228" s="76">
        <v>0</v>
      </c>
      <c r="I228" s="76">
        <v>0</v>
      </c>
      <c r="J228" s="76">
        <v>0</v>
      </c>
      <c r="K228" s="76">
        <v>0</v>
      </c>
      <c r="L228" s="40">
        <f t="shared" si="6"/>
        <v>0</v>
      </c>
    </row>
    <row r="229" spans="1:12" x14ac:dyDescent="0.25">
      <c r="A229" s="22">
        <v>227</v>
      </c>
      <c r="B229" s="22" t="s">
        <v>510</v>
      </c>
      <c r="C229" s="22">
        <v>600255699</v>
      </c>
      <c r="D229" s="22">
        <v>43455</v>
      </c>
      <c r="E229" s="22" t="s">
        <v>511</v>
      </c>
      <c r="F229" s="22" t="s">
        <v>60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40">
        <f t="shared" si="6"/>
        <v>0</v>
      </c>
    </row>
    <row r="230" spans="1:12" x14ac:dyDescent="0.25">
      <c r="A230" s="22">
        <v>228</v>
      </c>
      <c r="B230" s="22" t="s">
        <v>513</v>
      </c>
      <c r="C230" s="22">
        <v>605912862</v>
      </c>
      <c r="D230" s="22">
        <v>318</v>
      </c>
      <c r="E230" s="22" t="s">
        <v>512</v>
      </c>
      <c r="F230" s="22" t="s">
        <v>514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40">
        <f t="shared" si="6"/>
        <v>0</v>
      </c>
    </row>
    <row r="231" spans="1:12" x14ac:dyDescent="0.25">
      <c r="A231" s="22">
        <v>229</v>
      </c>
      <c r="B231" s="22" t="s">
        <v>515</v>
      </c>
      <c r="C231" s="22">
        <v>300203181</v>
      </c>
      <c r="D231" s="22">
        <v>105186</v>
      </c>
      <c r="E231" s="22" t="s">
        <v>516</v>
      </c>
      <c r="F231" s="22" t="s">
        <v>76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40">
        <f t="shared" si="6"/>
        <v>0</v>
      </c>
    </row>
    <row r="232" spans="1:12" x14ac:dyDescent="0.25">
      <c r="A232" s="22">
        <v>230</v>
      </c>
      <c r="B232" s="22" t="s">
        <v>517</v>
      </c>
      <c r="C232" s="22">
        <v>500177714</v>
      </c>
      <c r="D232" s="22">
        <v>61253</v>
      </c>
      <c r="E232" s="22" t="s">
        <v>322</v>
      </c>
      <c r="F232" s="22" t="s">
        <v>76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40">
        <f t="shared" si="6"/>
        <v>0</v>
      </c>
    </row>
    <row r="233" spans="1:12" x14ac:dyDescent="0.25">
      <c r="A233" s="22">
        <v>231</v>
      </c>
      <c r="B233" s="22" t="s">
        <v>518</v>
      </c>
      <c r="C233" s="22">
        <v>608149464</v>
      </c>
      <c r="D233" s="22" t="s">
        <v>49</v>
      </c>
      <c r="E233" s="22" t="s">
        <v>49</v>
      </c>
      <c r="F233" s="22" t="s">
        <v>64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40">
        <f t="shared" si="6"/>
        <v>0</v>
      </c>
    </row>
    <row r="234" spans="1:12" x14ac:dyDescent="0.25">
      <c r="A234" s="22">
        <v>232</v>
      </c>
      <c r="B234" s="22" t="s">
        <v>519</v>
      </c>
      <c r="C234" s="22">
        <v>601858387</v>
      </c>
      <c r="D234" s="22" t="s">
        <v>49</v>
      </c>
      <c r="E234" s="22" t="s">
        <v>49</v>
      </c>
      <c r="F234" s="22" t="s">
        <v>65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40">
        <f t="shared" si="6"/>
        <v>0</v>
      </c>
    </row>
    <row r="235" spans="1:12" x14ac:dyDescent="0.25">
      <c r="A235" s="22">
        <v>233</v>
      </c>
      <c r="B235" s="22" t="s">
        <v>520</v>
      </c>
      <c r="C235" s="22">
        <v>609368299</v>
      </c>
      <c r="D235" s="22">
        <v>1649</v>
      </c>
      <c r="E235" s="22" t="s">
        <v>521</v>
      </c>
      <c r="F235" s="22" t="s">
        <v>82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40">
        <f t="shared" si="6"/>
        <v>0</v>
      </c>
    </row>
    <row r="236" spans="1:12" x14ac:dyDescent="0.25">
      <c r="A236" s="22">
        <v>234</v>
      </c>
      <c r="B236" s="22" t="s">
        <v>522</v>
      </c>
      <c r="C236" s="22">
        <v>300086104</v>
      </c>
      <c r="D236" s="22">
        <v>51291</v>
      </c>
      <c r="E236" s="22" t="s">
        <v>516</v>
      </c>
      <c r="F236" s="22" t="s">
        <v>82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40">
        <f t="shared" si="6"/>
        <v>0</v>
      </c>
    </row>
    <row r="237" spans="1:12" x14ac:dyDescent="0.25">
      <c r="A237" s="22">
        <v>235</v>
      </c>
      <c r="B237" s="22" t="s">
        <v>523</v>
      </c>
      <c r="C237" s="22">
        <v>500040647</v>
      </c>
      <c r="D237" s="22">
        <v>20930</v>
      </c>
      <c r="E237" s="22" t="s">
        <v>376</v>
      </c>
      <c r="F237" s="22" t="s">
        <v>82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40">
        <f t="shared" si="6"/>
        <v>0</v>
      </c>
    </row>
    <row r="238" spans="1:12" x14ac:dyDescent="0.25">
      <c r="A238" s="22">
        <v>236</v>
      </c>
      <c r="B238" s="22" t="s">
        <v>524</v>
      </c>
      <c r="C238" s="22">
        <v>304018936</v>
      </c>
      <c r="D238" s="22">
        <v>44046</v>
      </c>
      <c r="E238" s="22" t="s">
        <v>525</v>
      </c>
      <c r="F238" s="22" t="s">
        <v>82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40">
        <f t="shared" si="6"/>
        <v>0</v>
      </c>
    </row>
    <row r="239" spans="1:12" x14ac:dyDescent="0.25">
      <c r="A239" s="22">
        <v>237</v>
      </c>
      <c r="B239" s="22" t="s">
        <v>526</v>
      </c>
      <c r="C239" s="22">
        <v>61492102</v>
      </c>
      <c r="D239" s="22">
        <v>21838</v>
      </c>
      <c r="E239" s="22" t="s">
        <v>527</v>
      </c>
      <c r="F239" s="22" t="s">
        <v>65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40">
        <f t="shared" si="6"/>
        <v>0</v>
      </c>
    </row>
    <row r="240" spans="1:12" x14ac:dyDescent="0.25">
      <c r="A240" s="22">
        <v>238</v>
      </c>
      <c r="B240" s="22" t="s">
        <v>528</v>
      </c>
      <c r="C240" s="22">
        <v>609670059</v>
      </c>
      <c r="D240" s="22">
        <v>100916</v>
      </c>
      <c r="E240" s="22" t="s">
        <v>330</v>
      </c>
      <c r="F240" s="22" t="s">
        <v>76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40">
        <f t="shared" si="6"/>
        <v>0</v>
      </c>
    </row>
    <row r="241" spans="1:12" x14ac:dyDescent="0.25">
      <c r="A241" s="22">
        <v>239</v>
      </c>
      <c r="B241" s="22" t="s">
        <v>529</v>
      </c>
      <c r="C241" s="22">
        <v>606570507</v>
      </c>
      <c r="D241" s="22">
        <v>1514</v>
      </c>
      <c r="E241" s="22" t="s">
        <v>353</v>
      </c>
      <c r="F241" s="22" t="s">
        <v>46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40">
        <f t="shared" si="6"/>
        <v>0</v>
      </c>
    </row>
    <row r="242" spans="1:12" x14ac:dyDescent="0.25">
      <c r="A242" s="22">
        <v>240</v>
      </c>
      <c r="B242" s="22" t="s">
        <v>530</v>
      </c>
      <c r="C242" s="22">
        <v>10859879</v>
      </c>
      <c r="D242" s="22">
        <v>60778</v>
      </c>
      <c r="E242" s="22" t="s">
        <v>531</v>
      </c>
      <c r="F242" s="25" t="s">
        <v>62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40">
        <f t="shared" si="6"/>
        <v>0</v>
      </c>
    </row>
    <row r="243" spans="1:12" x14ac:dyDescent="0.25">
      <c r="A243" s="22">
        <v>241</v>
      </c>
      <c r="B243" s="22" t="s">
        <v>532</v>
      </c>
      <c r="C243" s="22">
        <v>616593576</v>
      </c>
      <c r="D243" s="22">
        <v>3624</v>
      </c>
      <c r="E243" s="22" t="s">
        <v>457</v>
      </c>
      <c r="F243" s="22" t="s">
        <v>60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40">
        <f t="shared" si="6"/>
        <v>0</v>
      </c>
    </row>
    <row r="244" spans="1:12" x14ac:dyDescent="0.25">
      <c r="A244" s="22">
        <v>242</v>
      </c>
      <c r="B244" s="22" t="s">
        <v>533</v>
      </c>
      <c r="C244" s="22">
        <v>304498721</v>
      </c>
      <c r="D244" s="22">
        <v>10882</v>
      </c>
      <c r="E244" s="22" t="s">
        <v>534</v>
      </c>
      <c r="F244" s="22" t="s">
        <v>65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40">
        <f t="shared" si="6"/>
        <v>0</v>
      </c>
    </row>
    <row r="245" spans="1:12" x14ac:dyDescent="0.25">
      <c r="A245" s="22">
        <v>243</v>
      </c>
      <c r="B245" s="22" t="s">
        <v>535</v>
      </c>
      <c r="C245" s="22">
        <v>100000001</v>
      </c>
      <c r="D245" s="22">
        <v>762</v>
      </c>
      <c r="E245" s="22" t="s">
        <v>536</v>
      </c>
      <c r="F245" s="22" t="s">
        <v>82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40">
        <f t="shared" si="6"/>
        <v>0</v>
      </c>
    </row>
    <row r="246" spans="1:12" x14ac:dyDescent="0.25">
      <c r="A246" s="22">
        <v>244</v>
      </c>
      <c r="B246" s="22" t="s">
        <v>539</v>
      </c>
      <c r="C246" s="22">
        <v>302015704</v>
      </c>
      <c r="D246" s="22">
        <v>152</v>
      </c>
      <c r="E246" s="22" t="s">
        <v>537</v>
      </c>
      <c r="F246" s="22" t="s">
        <v>538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40">
        <f t="shared" si="6"/>
        <v>0</v>
      </c>
    </row>
    <row r="247" spans="1:12" x14ac:dyDescent="0.25">
      <c r="A247" s="22">
        <v>245</v>
      </c>
      <c r="B247" s="22" t="s">
        <v>540</v>
      </c>
      <c r="C247" s="22">
        <v>603334007</v>
      </c>
      <c r="D247" s="22">
        <v>1949</v>
      </c>
      <c r="E247" s="22" t="s">
        <v>541</v>
      </c>
      <c r="F247" s="22" t="s">
        <v>56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40">
        <f t="shared" si="6"/>
        <v>0</v>
      </c>
    </row>
    <row r="248" spans="1:12" x14ac:dyDescent="0.25">
      <c r="A248" s="22">
        <v>246</v>
      </c>
      <c r="B248" s="22" t="s">
        <v>542</v>
      </c>
      <c r="C248" s="22">
        <v>609758957</v>
      </c>
      <c r="D248" s="22">
        <v>33103</v>
      </c>
      <c r="E248" s="22" t="s">
        <v>543</v>
      </c>
      <c r="F248" s="22" t="s">
        <v>76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40">
        <f t="shared" si="6"/>
        <v>0</v>
      </c>
    </row>
    <row r="249" spans="1:12" x14ac:dyDescent="0.25">
      <c r="A249" s="22">
        <v>247</v>
      </c>
      <c r="B249" s="22" t="s">
        <v>544</v>
      </c>
      <c r="C249" s="22">
        <v>60895233</v>
      </c>
      <c r="D249" s="22">
        <v>470</v>
      </c>
      <c r="E249" s="22" t="s">
        <v>545</v>
      </c>
      <c r="F249" s="22" t="s">
        <v>137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40">
        <f t="shared" si="6"/>
        <v>0</v>
      </c>
    </row>
    <row r="250" spans="1:12" x14ac:dyDescent="0.25">
      <c r="A250" s="22">
        <v>248</v>
      </c>
      <c r="B250" s="22" t="s">
        <v>546</v>
      </c>
      <c r="C250" s="22">
        <v>300034312</v>
      </c>
      <c r="D250" s="22">
        <v>147820</v>
      </c>
      <c r="E250" s="22" t="s">
        <v>547</v>
      </c>
      <c r="F250" s="22" t="s">
        <v>60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40">
        <f t="shared" si="6"/>
        <v>0</v>
      </c>
    </row>
    <row r="251" spans="1:12" x14ac:dyDescent="0.25">
      <c r="A251" s="22">
        <v>249</v>
      </c>
      <c r="B251" s="22" t="s">
        <v>548</v>
      </c>
      <c r="C251" s="22">
        <v>604227119</v>
      </c>
      <c r="D251" s="22">
        <v>963</v>
      </c>
      <c r="E251" s="22" t="s">
        <v>549</v>
      </c>
      <c r="F251" s="22" t="s">
        <v>60</v>
      </c>
      <c r="G251" s="22">
        <v>419498</v>
      </c>
      <c r="H251" s="22"/>
      <c r="I251" s="22">
        <v>0</v>
      </c>
      <c r="J251" s="22">
        <v>0</v>
      </c>
      <c r="K251" s="22">
        <v>0</v>
      </c>
      <c r="L251" s="40">
        <f t="shared" si="6"/>
        <v>419498</v>
      </c>
    </row>
    <row r="252" spans="1:12" x14ac:dyDescent="0.25">
      <c r="A252" s="22">
        <v>250</v>
      </c>
      <c r="B252" s="22" t="s">
        <v>550</v>
      </c>
      <c r="C252" s="22">
        <v>30048500</v>
      </c>
      <c r="D252" s="22">
        <v>19996</v>
      </c>
      <c r="E252" s="22" t="s">
        <v>551</v>
      </c>
      <c r="F252" s="22" t="s">
        <v>76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40">
        <f t="shared" si="6"/>
        <v>0</v>
      </c>
    </row>
    <row r="253" spans="1:12" x14ac:dyDescent="0.25">
      <c r="A253" s="22">
        <v>251</v>
      </c>
      <c r="B253" s="22" t="s">
        <v>552</v>
      </c>
      <c r="C253" s="22">
        <v>500044520</v>
      </c>
      <c r="D253" s="22">
        <v>26376</v>
      </c>
      <c r="E253" s="22" t="s">
        <v>553</v>
      </c>
      <c r="F253" s="22" t="s">
        <v>82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40">
        <f t="shared" si="6"/>
        <v>0</v>
      </c>
    </row>
    <row r="254" spans="1:12" x14ac:dyDescent="0.25">
      <c r="A254" s="22">
        <v>252</v>
      </c>
      <c r="B254" s="22" t="s">
        <v>554</v>
      </c>
      <c r="C254" s="22">
        <v>302966381</v>
      </c>
      <c r="D254" s="22">
        <v>77976</v>
      </c>
      <c r="E254" s="22" t="s">
        <v>555</v>
      </c>
      <c r="F254" s="22" t="s">
        <v>60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40">
        <f t="shared" si="6"/>
        <v>0</v>
      </c>
    </row>
    <row r="255" spans="1:12" x14ac:dyDescent="0.25">
      <c r="A255" s="22">
        <v>253</v>
      </c>
      <c r="B255" s="22" t="s">
        <v>556</v>
      </c>
      <c r="C255" s="22">
        <v>60667780</v>
      </c>
      <c r="D255" s="22">
        <v>5089</v>
      </c>
      <c r="E255" s="22" t="s">
        <v>557</v>
      </c>
      <c r="F255" s="22" t="s">
        <v>64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40">
        <f t="shared" si="6"/>
        <v>0</v>
      </c>
    </row>
    <row r="256" spans="1:12" x14ac:dyDescent="0.25">
      <c r="A256" s="22">
        <v>254</v>
      </c>
      <c r="B256" s="22" t="s">
        <v>558</v>
      </c>
      <c r="C256" s="22">
        <v>605169236</v>
      </c>
      <c r="D256" s="22">
        <v>16522</v>
      </c>
      <c r="E256" s="22" t="s">
        <v>559</v>
      </c>
      <c r="F256" s="22" t="s">
        <v>82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40">
        <f t="shared" si="6"/>
        <v>0</v>
      </c>
    </row>
    <row r="257" spans="1:12" x14ac:dyDescent="0.25">
      <c r="A257" s="22">
        <v>255</v>
      </c>
      <c r="B257" s="22" t="s">
        <v>560</v>
      </c>
      <c r="C257" s="22">
        <v>304562280</v>
      </c>
      <c r="D257" s="22" t="s">
        <v>49</v>
      </c>
      <c r="E257" s="22" t="s">
        <v>49</v>
      </c>
      <c r="F257" s="22" t="s">
        <v>561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40">
        <f t="shared" si="6"/>
        <v>0</v>
      </c>
    </row>
    <row r="258" spans="1:12" x14ac:dyDescent="0.25">
      <c r="A258" s="22">
        <v>256</v>
      </c>
      <c r="B258" s="22" t="s">
        <v>562</v>
      </c>
      <c r="C258" s="22">
        <v>303963954</v>
      </c>
      <c r="D258" s="22">
        <v>26221</v>
      </c>
      <c r="E258" s="22" t="s">
        <v>427</v>
      </c>
      <c r="F258" s="22" t="s">
        <v>60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40">
        <f t="shared" si="6"/>
        <v>0</v>
      </c>
    </row>
    <row r="259" spans="1:12" x14ac:dyDescent="0.25">
      <c r="A259" s="22">
        <v>257</v>
      </c>
      <c r="B259" s="22" t="s">
        <v>563</v>
      </c>
      <c r="C259" s="22">
        <v>300080418</v>
      </c>
      <c r="D259" s="22">
        <v>30513</v>
      </c>
      <c r="E259" s="22" t="s">
        <v>564</v>
      </c>
      <c r="F259" s="22" t="s">
        <v>60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40">
        <f t="shared" si="6"/>
        <v>0</v>
      </c>
    </row>
    <row r="260" spans="1:12" x14ac:dyDescent="0.25">
      <c r="A260" s="22">
        <v>258</v>
      </c>
      <c r="B260" s="22" t="s">
        <v>565</v>
      </c>
      <c r="C260" s="22">
        <v>604902350</v>
      </c>
      <c r="D260" s="22">
        <v>101481</v>
      </c>
      <c r="E260" s="22" t="s">
        <v>568</v>
      </c>
      <c r="F260" s="22" t="s">
        <v>76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40">
        <f t="shared" si="6"/>
        <v>0</v>
      </c>
    </row>
    <row r="261" spans="1:12" x14ac:dyDescent="0.25">
      <c r="A261" s="22">
        <v>259</v>
      </c>
      <c r="B261" s="22" t="s">
        <v>566</v>
      </c>
      <c r="C261" s="22">
        <v>500218198</v>
      </c>
      <c r="D261" s="22">
        <v>58326</v>
      </c>
      <c r="E261" s="22" t="s">
        <v>567</v>
      </c>
      <c r="F261" s="22" t="s">
        <v>60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40">
        <f t="shared" si="6"/>
        <v>0</v>
      </c>
    </row>
    <row r="262" spans="1:12" x14ac:dyDescent="0.25">
      <c r="A262" s="22">
        <v>260</v>
      </c>
      <c r="B262" s="22" t="s">
        <v>569</v>
      </c>
      <c r="C262" s="22">
        <v>603500835</v>
      </c>
      <c r="D262" s="22">
        <v>32410</v>
      </c>
      <c r="E262" s="22" t="s">
        <v>570</v>
      </c>
      <c r="F262" s="22" t="s">
        <v>82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40">
        <f t="shared" si="6"/>
        <v>0</v>
      </c>
    </row>
    <row r="263" spans="1:12" x14ac:dyDescent="0.25">
      <c r="A263" s="22">
        <v>261</v>
      </c>
      <c r="B263" s="22" t="s">
        <v>571</v>
      </c>
      <c r="C263" s="22">
        <v>300020818</v>
      </c>
      <c r="D263" s="22">
        <v>50962</v>
      </c>
      <c r="E263" s="22" t="s">
        <v>376</v>
      </c>
      <c r="F263" s="22" t="s">
        <v>60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40">
        <f t="shared" ref="L263:L279" si="7">SUM(G263:I263)</f>
        <v>0</v>
      </c>
    </row>
    <row r="264" spans="1:12" x14ac:dyDescent="0.25">
      <c r="A264" s="22">
        <v>262</v>
      </c>
      <c r="B264" s="22" t="s">
        <v>572</v>
      </c>
      <c r="C264" s="22">
        <v>500129278</v>
      </c>
      <c r="D264" s="22">
        <v>100424</v>
      </c>
      <c r="E264" s="22" t="s">
        <v>573</v>
      </c>
      <c r="F264" s="22" t="s">
        <v>60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40">
        <f t="shared" si="7"/>
        <v>0</v>
      </c>
    </row>
    <row r="265" spans="1:12" x14ac:dyDescent="0.25">
      <c r="A265" s="22">
        <v>263</v>
      </c>
      <c r="B265" s="22" t="s">
        <v>574</v>
      </c>
      <c r="C265" s="22">
        <v>300037546</v>
      </c>
      <c r="D265" s="22">
        <v>176</v>
      </c>
      <c r="E265" s="22" t="s">
        <v>357</v>
      </c>
      <c r="F265" s="22" t="s">
        <v>64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40">
        <f t="shared" si="7"/>
        <v>0</v>
      </c>
    </row>
    <row r="266" spans="1:12" x14ac:dyDescent="0.25">
      <c r="A266" s="22">
        <v>264</v>
      </c>
      <c r="B266" s="22" t="s">
        <v>575</v>
      </c>
      <c r="C266" s="22">
        <v>602698029</v>
      </c>
      <c r="D266" s="22">
        <v>18121</v>
      </c>
      <c r="E266" s="22" t="s">
        <v>576</v>
      </c>
      <c r="F266" s="22" t="s">
        <v>295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40">
        <f t="shared" si="7"/>
        <v>0</v>
      </c>
    </row>
    <row r="267" spans="1:12" x14ac:dyDescent="0.25">
      <c r="A267" s="22">
        <v>265</v>
      </c>
      <c r="B267" s="22" t="s">
        <v>577</v>
      </c>
      <c r="C267" s="22">
        <v>603655452</v>
      </c>
      <c r="D267" s="22">
        <v>40759</v>
      </c>
      <c r="E267" s="22" t="s">
        <v>578</v>
      </c>
      <c r="F267" s="22" t="s">
        <v>62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40">
        <f t="shared" si="7"/>
        <v>0</v>
      </c>
    </row>
    <row r="268" spans="1:12" x14ac:dyDescent="0.25">
      <c r="A268" s="22">
        <v>266</v>
      </c>
      <c r="B268" s="22" t="s">
        <v>579</v>
      </c>
      <c r="C268" s="22">
        <v>303811619</v>
      </c>
      <c r="D268" s="22">
        <v>4292</v>
      </c>
      <c r="E268" s="22" t="s">
        <v>580</v>
      </c>
      <c r="F268" s="22" t="s">
        <v>137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40">
        <f t="shared" si="7"/>
        <v>0</v>
      </c>
    </row>
    <row r="269" spans="1:12" x14ac:dyDescent="0.25">
      <c r="A269" s="22">
        <v>267</v>
      </c>
      <c r="B269" s="22" t="s">
        <v>581</v>
      </c>
      <c r="C269" s="22">
        <v>610638642</v>
      </c>
      <c r="D269" s="22" t="s">
        <v>49</v>
      </c>
      <c r="E269" s="22" t="s">
        <v>49</v>
      </c>
      <c r="F269" s="22" t="s">
        <v>421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40">
        <f t="shared" si="7"/>
        <v>0</v>
      </c>
    </row>
    <row r="270" spans="1:12" x14ac:dyDescent="0.25">
      <c r="A270" s="22">
        <v>268</v>
      </c>
      <c r="B270" s="22" t="s">
        <v>582</v>
      </c>
      <c r="C270" s="22">
        <v>600786120</v>
      </c>
      <c r="D270" s="22">
        <v>30959</v>
      </c>
      <c r="E270" s="22" t="s">
        <v>583</v>
      </c>
      <c r="F270" s="22" t="s">
        <v>60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40">
        <f t="shared" si="7"/>
        <v>0</v>
      </c>
    </row>
    <row r="271" spans="1:12" x14ac:dyDescent="0.25">
      <c r="A271" s="22">
        <v>269</v>
      </c>
      <c r="B271" s="22" t="s">
        <v>584</v>
      </c>
      <c r="C271" s="22">
        <v>601094264</v>
      </c>
      <c r="D271" s="22">
        <v>60193</v>
      </c>
      <c r="E271" s="22" t="s">
        <v>241</v>
      </c>
      <c r="F271" s="22" t="s">
        <v>82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40">
        <f t="shared" si="7"/>
        <v>0</v>
      </c>
    </row>
    <row r="272" spans="1:12" ht="30" x14ac:dyDescent="0.25">
      <c r="A272" s="22">
        <v>270</v>
      </c>
      <c r="B272" s="74" t="s">
        <v>585</v>
      </c>
      <c r="C272" s="22">
        <v>300144208</v>
      </c>
      <c r="D272" s="22">
        <v>91264</v>
      </c>
      <c r="E272" s="22" t="s">
        <v>586</v>
      </c>
      <c r="F272" s="22" t="s">
        <v>76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40">
        <f t="shared" si="7"/>
        <v>0</v>
      </c>
    </row>
    <row r="273" spans="1:12" x14ac:dyDescent="0.25">
      <c r="A273" s="22">
        <v>271</v>
      </c>
      <c r="B273" s="22" t="s">
        <v>587</v>
      </c>
      <c r="C273" s="22">
        <v>602462534</v>
      </c>
      <c r="D273" s="22">
        <v>3103</v>
      </c>
      <c r="E273" s="22" t="s">
        <v>330</v>
      </c>
      <c r="F273" s="22" t="s">
        <v>64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40">
        <f t="shared" si="7"/>
        <v>0</v>
      </c>
    </row>
    <row r="274" spans="1:12" x14ac:dyDescent="0.25">
      <c r="A274" s="22">
        <v>272</v>
      </c>
      <c r="B274" s="22" t="s">
        <v>588</v>
      </c>
      <c r="C274" s="22">
        <v>601854192</v>
      </c>
      <c r="D274" s="22">
        <v>76690</v>
      </c>
      <c r="E274" s="22" t="s">
        <v>557</v>
      </c>
      <c r="F274" s="22" t="s">
        <v>60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40">
        <f t="shared" si="7"/>
        <v>0</v>
      </c>
    </row>
    <row r="275" spans="1:12" x14ac:dyDescent="0.25">
      <c r="A275" s="22">
        <v>273</v>
      </c>
      <c r="B275" s="22" t="s">
        <v>589</v>
      </c>
      <c r="C275" s="22">
        <v>500067361</v>
      </c>
      <c r="D275" s="22">
        <v>27128</v>
      </c>
      <c r="E275" s="22" t="s">
        <v>491</v>
      </c>
      <c r="F275" s="22" t="s">
        <v>82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40">
        <f t="shared" si="7"/>
        <v>0</v>
      </c>
    </row>
    <row r="276" spans="1:12" x14ac:dyDescent="0.25">
      <c r="A276" s="22">
        <v>274</v>
      </c>
      <c r="B276" s="22" t="s">
        <v>590</v>
      </c>
      <c r="C276" s="22">
        <v>604096478</v>
      </c>
      <c r="D276" s="22">
        <v>19620</v>
      </c>
      <c r="E276" s="22" t="s">
        <v>374</v>
      </c>
      <c r="F276" s="22" t="s">
        <v>60</v>
      </c>
      <c r="G276" s="22">
        <v>45848</v>
      </c>
      <c r="H276" s="22">
        <v>15260</v>
      </c>
      <c r="I276" s="22">
        <v>8400</v>
      </c>
      <c r="J276" s="22">
        <v>0</v>
      </c>
      <c r="K276" s="22">
        <v>0</v>
      </c>
      <c r="L276" s="40">
        <f t="shared" si="7"/>
        <v>69508</v>
      </c>
    </row>
    <row r="277" spans="1:12" x14ac:dyDescent="0.25">
      <c r="A277" s="22">
        <v>275</v>
      </c>
      <c r="B277" s="22" t="s">
        <v>591</v>
      </c>
      <c r="C277" s="22">
        <v>603586657</v>
      </c>
      <c r="D277" s="22">
        <v>101929</v>
      </c>
      <c r="E277" s="22" t="s">
        <v>592</v>
      </c>
      <c r="F277" s="22" t="s">
        <v>593</v>
      </c>
      <c r="G277" s="22">
        <v>32352</v>
      </c>
      <c r="H277" s="22">
        <v>37082</v>
      </c>
      <c r="I277" s="22">
        <v>37206</v>
      </c>
      <c r="J277" s="22"/>
      <c r="K277" s="22">
        <v>0</v>
      </c>
      <c r="L277" s="40">
        <f t="shared" si="7"/>
        <v>106640</v>
      </c>
    </row>
    <row r="278" spans="1:12" x14ac:dyDescent="0.25">
      <c r="A278" s="22">
        <v>276</v>
      </c>
      <c r="B278" s="22" t="s">
        <v>594</v>
      </c>
      <c r="C278" s="22">
        <v>610437582</v>
      </c>
      <c r="D278" s="22">
        <v>1236</v>
      </c>
      <c r="E278" s="22" t="s">
        <v>346</v>
      </c>
      <c r="F278" s="22" t="s">
        <v>76</v>
      </c>
      <c r="G278" s="22">
        <v>14448</v>
      </c>
      <c r="H278" s="22">
        <v>0</v>
      </c>
      <c r="I278" s="22">
        <v>0</v>
      </c>
      <c r="J278" s="22">
        <v>0</v>
      </c>
      <c r="K278" s="22">
        <v>0</v>
      </c>
      <c r="L278" s="40">
        <f t="shared" si="7"/>
        <v>14448</v>
      </c>
    </row>
    <row r="279" spans="1:12" x14ac:dyDescent="0.25">
      <c r="A279" s="22">
        <v>277</v>
      </c>
      <c r="B279" s="22" t="s">
        <v>595</v>
      </c>
      <c r="C279" s="22">
        <v>602777483</v>
      </c>
      <c r="D279" s="22" t="s">
        <v>49</v>
      </c>
      <c r="E279" s="22" t="s">
        <v>49</v>
      </c>
      <c r="F279" s="22" t="s">
        <v>49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40">
        <f t="shared" si="7"/>
        <v>0</v>
      </c>
    </row>
    <row r="280" spans="1:12" ht="18.75" x14ac:dyDescent="0.3">
      <c r="A280" s="79"/>
      <c r="B280" s="80" t="s">
        <v>597</v>
      </c>
      <c r="C280" s="79"/>
      <c r="D280" s="79"/>
      <c r="E280" s="79"/>
      <c r="F280" s="79"/>
      <c r="G280" s="79">
        <f>SUM(G172:G279)</f>
        <v>94188671</v>
      </c>
      <c r="H280" s="79">
        <f t="shared" ref="H280:L280" si="8">SUM(H172:H279)</f>
        <v>16133401</v>
      </c>
      <c r="I280" s="79">
        <f t="shared" si="8"/>
        <v>24246354</v>
      </c>
      <c r="J280" s="79">
        <f t="shared" si="8"/>
        <v>391664</v>
      </c>
      <c r="K280" s="79">
        <f t="shared" si="8"/>
        <v>1072200</v>
      </c>
      <c r="L280" s="79">
        <f t="shared" si="8"/>
        <v>136032290</v>
      </c>
    </row>
  </sheetData>
  <mergeCells count="1">
    <mergeCell ref="A1:L1"/>
  </mergeCells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opLeftCell="A88" workbookViewId="0">
      <selection activeCell="B68" sqref="B68"/>
    </sheetView>
  </sheetViews>
  <sheetFormatPr defaultRowHeight="15" x14ac:dyDescent="0.25"/>
  <cols>
    <col min="1" max="1" width="14.7109375" customWidth="1"/>
  </cols>
  <sheetData>
    <row r="1" spans="1:2" x14ac:dyDescent="0.25">
      <c r="A1" s="40" t="s">
        <v>53</v>
      </c>
      <c r="B1" s="24" t="s">
        <v>47</v>
      </c>
    </row>
    <row r="2" spans="1:2" x14ac:dyDescent="0.25">
      <c r="A2" t="s">
        <v>162</v>
      </c>
      <c r="B2">
        <v>3</v>
      </c>
    </row>
    <row r="3" spans="1:2" x14ac:dyDescent="0.25">
      <c r="A3" t="s">
        <v>162</v>
      </c>
      <c r="B3">
        <v>3</v>
      </c>
    </row>
    <row r="4" spans="1:2" x14ac:dyDescent="0.25">
      <c r="A4" t="s">
        <v>162</v>
      </c>
      <c r="B4">
        <v>3</v>
      </c>
    </row>
    <row r="5" spans="1:2" x14ac:dyDescent="0.25">
      <c r="A5" t="s">
        <v>162</v>
      </c>
      <c r="B5">
        <v>3</v>
      </c>
    </row>
    <row r="6" spans="1:2" x14ac:dyDescent="0.25">
      <c r="A6" t="s">
        <v>162</v>
      </c>
      <c r="B6">
        <v>3</v>
      </c>
    </row>
    <row r="7" spans="1:2" x14ac:dyDescent="0.25">
      <c r="A7" t="s">
        <v>162</v>
      </c>
      <c r="B7">
        <v>3</v>
      </c>
    </row>
    <row r="8" spans="1:2" x14ac:dyDescent="0.25">
      <c r="A8" t="s">
        <v>162</v>
      </c>
      <c r="B8">
        <v>3</v>
      </c>
    </row>
    <row r="9" spans="1:2" x14ac:dyDescent="0.25">
      <c r="A9" t="s">
        <v>162</v>
      </c>
      <c r="B9">
        <v>3</v>
      </c>
    </row>
    <row r="10" spans="1:2" x14ac:dyDescent="0.25">
      <c r="A10" t="s">
        <v>162</v>
      </c>
      <c r="B10">
        <v>3</v>
      </c>
    </row>
    <row r="11" spans="1:2" x14ac:dyDescent="0.25">
      <c r="A11" t="s">
        <v>162</v>
      </c>
      <c r="B11">
        <v>3</v>
      </c>
    </row>
    <row r="12" spans="1:2" x14ac:dyDescent="0.25">
      <c r="A12" t="s">
        <v>162</v>
      </c>
      <c r="B12">
        <v>3</v>
      </c>
    </row>
    <row r="13" spans="1:2" x14ac:dyDescent="0.25">
      <c r="A13" t="s">
        <v>162</v>
      </c>
      <c r="B13">
        <v>3</v>
      </c>
    </row>
    <row r="14" spans="1:2" x14ac:dyDescent="0.25">
      <c r="A14" t="s">
        <v>162</v>
      </c>
      <c r="B14">
        <v>3</v>
      </c>
    </row>
    <row r="15" spans="1:2" x14ac:dyDescent="0.25">
      <c r="A15" t="s">
        <v>162</v>
      </c>
      <c r="B15">
        <v>3</v>
      </c>
    </row>
    <row r="16" spans="1:2" x14ac:dyDescent="0.25">
      <c r="A16" t="s">
        <v>162</v>
      </c>
      <c r="B16">
        <v>3</v>
      </c>
    </row>
    <row r="17" spans="1:2" x14ac:dyDescent="0.25">
      <c r="A17" t="s">
        <v>162</v>
      </c>
      <c r="B17">
        <v>3</v>
      </c>
    </row>
    <row r="18" spans="1:2" x14ac:dyDescent="0.25">
      <c r="A18" t="s">
        <v>162</v>
      </c>
      <c r="B18">
        <v>3</v>
      </c>
    </row>
    <row r="19" spans="1:2" x14ac:dyDescent="0.25">
      <c r="A19" t="s">
        <v>162</v>
      </c>
      <c r="B19">
        <v>3</v>
      </c>
    </row>
    <row r="20" spans="1:2" x14ac:dyDescent="0.25">
      <c r="A20" t="s">
        <v>162</v>
      </c>
      <c r="B20">
        <v>3</v>
      </c>
    </row>
    <row r="21" spans="1:2" x14ac:dyDescent="0.25">
      <c r="A21" t="s">
        <v>162</v>
      </c>
      <c r="B21">
        <v>3</v>
      </c>
    </row>
    <row r="22" spans="1:2" x14ac:dyDescent="0.25">
      <c r="A22" t="s">
        <v>162</v>
      </c>
      <c r="B22">
        <v>3</v>
      </c>
    </row>
    <row r="23" spans="1:2" x14ac:dyDescent="0.25">
      <c r="A23" t="s">
        <v>162</v>
      </c>
      <c r="B23">
        <v>3</v>
      </c>
    </row>
    <row r="24" spans="1:2" x14ac:dyDescent="0.25">
      <c r="A24" t="s">
        <v>162</v>
      </c>
      <c r="B24">
        <v>3</v>
      </c>
    </row>
    <row r="25" spans="1:2" x14ac:dyDescent="0.25">
      <c r="A25" t="s">
        <v>162</v>
      </c>
      <c r="B25">
        <v>3</v>
      </c>
    </row>
    <row r="26" spans="1:2" x14ac:dyDescent="0.25">
      <c r="A26" t="s">
        <v>162</v>
      </c>
      <c r="B26">
        <v>3</v>
      </c>
    </row>
    <row r="27" spans="1:2" x14ac:dyDescent="0.25">
      <c r="A27" t="s">
        <v>162</v>
      </c>
      <c r="B27">
        <v>3</v>
      </c>
    </row>
    <row r="28" spans="1:2" x14ac:dyDescent="0.25">
      <c r="A28" t="s">
        <v>162</v>
      </c>
      <c r="B28">
        <v>3</v>
      </c>
    </row>
    <row r="29" spans="1:2" x14ac:dyDescent="0.25">
      <c r="A29" t="s">
        <v>162</v>
      </c>
      <c r="B29">
        <v>3</v>
      </c>
    </row>
    <row r="30" spans="1:2" x14ac:dyDescent="0.25">
      <c r="A30" t="s">
        <v>162</v>
      </c>
      <c r="B30">
        <v>3</v>
      </c>
    </row>
    <row r="31" spans="1:2" x14ac:dyDescent="0.25">
      <c r="A31" t="s">
        <v>162</v>
      </c>
      <c r="B31">
        <v>3</v>
      </c>
    </row>
    <row r="32" spans="1:2" x14ac:dyDescent="0.25">
      <c r="A32" t="s">
        <v>162</v>
      </c>
      <c r="B32">
        <v>3</v>
      </c>
    </row>
    <row r="33" spans="1:2" x14ac:dyDescent="0.25">
      <c r="A33" t="s">
        <v>162</v>
      </c>
      <c r="B33">
        <v>3</v>
      </c>
    </row>
    <row r="34" spans="1:2" x14ac:dyDescent="0.25">
      <c r="A34" t="s">
        <v>162</v>
      </c>
      <c r="B34">
        <v>3</v>
      </c>
    </row>
    <row r="35" spans="1:2" x14ac:dyDescent="0.25">
      <c r="A35" t="s">
        <v>162</v>
      </c>
      <c r="B35">
        <v>3</v>
      </c>
    </row>
    <row r="36" spans="1:2" x14ac:dyDescent="0.25">
      <c r="A36" t="s">
        <v>162</v>
      </c>
      <c r="B36">
        <v>3</v>
      </c>
    </row>
    <row r="37" spans="1:2" x14ac:dyDescent="0.25">
      <c r="A37" t="s">
        <v>162</v>
      </c>
      <c r="B37">
        <v>3</v>
      </c>
    </row>
    <row r="38" spans="1:2" x14ac:dyDescent="0.25">
      <c r="A38" t="s">
        <v>162</v>
      </c>
      <c r="B38">
        <v>3</v>
      </c>
    </row>
    <row r="39" spans="1:2" x14ac:dyDescent="0.25">
      <c r="A39" t="s">
        <v>162</v>
      </c>
      <c r="B39">
        <v>3</v>
      </c>
    </row>
    <row r="40" spans="1:2" x14ac:dyDescent="0.25">
      <c r="A40" t="s">
        <v>159</v>
      </c>
      <c r="B40" s="72">
        <v>3</v>
      </c>
    </row>
    <row r="41" spans="1:2" x14ac:dyDescent="0.25">
      <c r="A41" t="s">
        <v>159</v>
      </c>
      <c r="B41">
        <v>3</v>
      </c>
    </row>
    <row r="42" spans="1:2" x14ac:dyDescent="0.25">
      <c r="A42" t="s">
        <v>159</v>
      </c>
      <c r="B42">
        <v>3</v>
      </c>
    </row>
    <row r="43" spans="1:2" x14ac:dyDescent="0.25">
      <c r="A43" t="s">
        <v>159</v>
      </c>
      <c r="B43">
        <v>3</v>
      </c>
    </row>
    <row r="44" spans="1:2" x14ac:dyDescent="0.25">
      <c r="A44" t="s">
        <v>162</v>
      </c>
      <c r="B44">
        <v>2</v>
      </c>
    </row>
    <row r="45" spans="1:2" x14ac:dyDescent="0.25">
      <c r="A45" t="s">
        <v>162</v>
      </c>
      <c r="B45">
        <v>2</v>
      </c>
    </row>
    <row r="46" spans="1:2" x14ac:dyDescent="0.25">
      <c r="A46" t="s">
        <v>162</v>
      </c>
      <c r="B46">
        <v>2</v>
      </c>
    </row>
    <row r="47" spans="1:2" x14ac:dyDescent="0.25">
      <c r="A47" t="s">
        <v>162</v>
      </c>
      <c r="B47">
        <v>2</v>
      </c>
    </row>
    <row r="48" spans="1:2" x14ac:dyDescent="0.25">
      <c r="A48" t="s">
        <v>162</v>
      </c>
      <c r="B48">
        <v>2</v>
      </c>
    </row>
    <row r="49" spans="1:2" x14ac:dyDescent="0.25">
      <c r="A49" t="s">
        <v>162</v>
      </c>
      <c r="B49">
        <v>2</v>
      </c>
    </row>
    <row r="50" spans="1:2" x14ac:dyDescent="0.25">
      <c r="A50" t="s">
        <v>162</v>
      </c>
      <c r="B50">
        <v>2</v>
      </c>
    </row>
    <row r="51" spans="1:2" x14ac:dyDescent="0.25">
      <c r="A51" t="s">
        <v>162</v>
      </c>
      <c r="B51">
        <v>2</v>
      </c>
    </row>
    <row r="52" spans="1:2" x14ac:dyDescent="0.25">
      <c r="A52" t="s">
        <v>162</v>
      </c>
      <c r="B52">
        <v>2</v>
      </c>
    </row>
    <row r="53" spans="1:2" x14ac:dyDescent="0.25">
      <c r="A53" t="s">
        <v>162</v>
      </c>
      <c r="B53">
        <v>2</v>
      </c>
    </row>
    <row r="54" spans="1:2" x14ac:dyDescent="0.25">
      <c r="A54" t="s">
        <v>162</v>
      </c>
      <c r="B54">
        <v>2</v>
      </c>
    </row>
    <row r="55" spans="1:2" x14ac:dyDescent="0.25">
      <c r="A55" t="s">
        <v>162</v>
      </c>
      <c r="B55">
        <v>2</v>
      </c>
    </row>
    <row r="56" spans="1:2" x14ac:dyDescent="0.25">
      <c r="A56" t="s">
        <v>162</v>
      </c>
      <c r="B56">
        <v>2</v>
      </c>
    </row>
    <row r="57" spans="1:2" x14ac:dyDescent="0.25">
      <c r="A57" t="s">
        <v>162</v>
      </c>
      <c r="B57">
        <v>2</v>
      </c>
    </row>
    <row r="58" spans="1:2" x14ac:dyDescent="0.25">
      <c r="A58" t="s">
        <v>162</v>
      </c>
      <c r="B58">
        <v>2</v>
      </c>
    </row>
    <row r="59" spans="1:2" x14ac:dyDescent="0.25">
      <c r="A59" t="s">
        <v>162</v>
      </c>
      <c r="B59">
        <v>2</v>
      </c>
    </row>
    <row r="60" spans="1:2" x14ac:dyDescent="0.25">
      <c r="A60" t="s">
        <v>162</v>
      </c>
      <c r="B60">
        <v>2</v>
      </c>
    </row>
    <row r="61" spans="1:2" x14ac:dyDescent="0.25">
      <c r="A61" t="s">
        <v>162</v>
      </c>
      <c r="B61">
        <v>2</v>
      </c>
    </row>
    <row r="62" spans="1:2" x14ac:dyDescent="0.25">
      <c r="A62" t="s">
        <v>162</v>
      </c>
      <c r="B62">
        <v>2</v>
      </c>
    </row>
    <row r="63" spans="1:2" x14ac:dyDescent="0.25">
      <c r="A63" t="s">
        <v>162</v>
      </c>
      <c r="B63">
        <v>2</v>
      </c>
    </row>
    <row r="64" spans="1:2" x14ac:dyDescent="0.25">
      <c r="A64" t="s">
        <v>162</v>
      </c>
      <c r="B64">
        <v>2</v>
      </c>
    </row>
    <row r="65" spans="1:2" x14ac:dyDescent="0.25">
      <c r="A65" s="43" t="s">
        <v>159</v>
      </c>
      <c r="B65" s="72">
        <v>2</v>
      </c>
    </row>
    <row r="66" spans="1:2" x14ac:dyDescent="0.25">
      <c r="A66" t="s">
        <v>159</v>
      </c>
      <c r="B66">
        <v>2</v>
      </c>
    </row>
    <row r="67" spans="1:2" x14ac:dyDescent="0.25">
      <c r="A67" t="s">
        <v>159</v>
      </c>
      <c r="B67">
        <v>2</v>
      </c>
    </row>
    <row r="68" spans="1:2" x14ac:dyDescent="0.25">
      <c r="A68" t="s">
        <v>162</v>
      </c>
      <c r="B68">
        <v>1</v>
      </c>
    </row>
    <row r="69" spans="1:2" x14ac:dyDescent="0.25">
      <c r="A69" t="s">
        <v>162</v>
      </c>
      <c r="B69">
        <v>1</v>
      </c>
    </row>
    <row r="70" spans="1:2" x14ac:dyDescent="0.25">
      <c r="A70" t="s">
        <v>162</v>
      </c>
      <c r="B70">
        <v>1</v>
      </c>
    </row>
    <row r="71" spans="1:2" x14ac:dyDescent="0.25">
      <c r="A71" t="s">
        <v>162</v>
      </c>
      <c r="B71">
        <v>1</v>
      </c>
    </row>
    <row r="72" spans="1:2" x14ac:dyDescent="0.25">
      <c r="A72" t="s">
        <v>162</v>
      </c>
      <c r="B72">
        <v>1</v>
      </c>
    </row>
    <row r="73" spans="1:2" x14ac:dyDescent="0.25">
      <c r="A73" t="s">
        <v>162</v>
      </c>
      <c r="B73">
        <v>1</v>
      </c>
    </row>
    <row r="74" spans="1:2" x14ac:dyDescent="0.25">
      <c r="A74" t="s">
        <v>162</v>
      </c>
      <c r="B74">
        <v>1</v>
      </c>
    </row>
    <row r="75" spans="1:2" x14ac:dyDescent="0.25">
      <c r="A75" t="s">
        <v>162</v>
      </c>
      <c r="B75">
        <v>1</v>
      </c>
    </row>
    <row r="76" spans="1:2" x14ac:dyDescent="0.25">
      <c r="A76" t="s">
        <v>162</v>
      </c>
      <c r="B76">
        <v>1</v>
      </c>
    </row>
    <row r="77" spans="1:2" x14ac:dyDescent="0.25">
      <c r="A77" t="s">
        <v>162</v>
      </c>
      <c r="B77">
        <v>1</v>
      </c>
    </row>
    <row r="78" spans="1:2" x14ac:dyDescent="0.25">
      <c r="A78" t="s">
        <v>162</v>
      </c>
      <c r="B78">
        <v>1</v>
      </c>
    </row>
    <row r="79" spans="1:2" x14ac:dyDescent="0.25">
      <c r="A79" t="s">
        <v>162</v>
      </c>
      <c r="B79">
        <v>1</v>
      </c>
    </row>
    <row r="80" spans="1:2" x14ac:dyDescent="0.25">
      <c r="A80" t="s">
        <v>162</v>
      </c>
      <c r="B80">
        <v>1</v>
      </c>
    </row>
    <row r="81" spans="1:2" x14ac:dyDescent="0.25">
      <c r="A81" t="s">
        <v>162</v>
      </c>
      <c r="B81">
        <v>1</v>
      </c>
    </row>
    <row r="82" spans="1:2" x14ac:dyDescent="0.25">
      <c r="A82" t="s">
        <v>162</v>
      </c>
      <c r="B82">
        <v>1</v>
      </c>
    </row>
    <row r="83" spans="1:2" x14ac:dyDescent="0.25">
      <c r="A83" t="s">
        <v>162</v>
      </c>
      <c r="B83">
        <v>1</v>
      </c>
    </row>
    <row r="84" spans="1:2" x14ac:dyDescent="0.25">
      <c r="A84" t="s">
        <v>162</v>
      </c>
      <c r="B84">
        <v>1</v>
      </c>
    </row>
    <row r="85" spans="1:2" x14ac:dyDescent="0.25">
      <c r="A85" t="s">
        <v>162</v>
      </c>
      <c r="B85">
        <v>1</v>
      </c>
    </row>
    <row r="86" spans="1:2" x14ac:dyDescent="0.25">
      <c r="A86" t="s">
        <v>162</v>
      </c>
      <c r="B86">
        <v>1</v>
      </c>
    </row>
    <row r="87" spans="1:2" x14ac:dyDescent="0.25">
      <c r="A87" t="s">
        <v>162</v>
      </c>
      <c r="B87">
        <v>1</v>
      </c>
    </row>
    <row r="88" spans="1:2" x14ac:dyDescent="0.25">
      <c r="A88" t="s">
        <v>162</v>
      </c>
      <c r="B88">
        <v>1</v>
      </c>
    </row>
    <row r="89" spans="1:2" x14ac:dyDescent="0.25">
      <c r="A89" t="s">
        <v>162</v>
      </c>
      <c r="B89">
        <v>1</v>
      </c>
    </row>
    <row r="90" spans="1:2" x14ac:dyDescent="0.25">
      <c r="A90" t="s">
        <v>162</v>
      </c>
      <c r="B90">
        <v>1</v>
      </c>
    </row>
    <row r="91" spans="1:2" x14ac:dyDescent="0.25">
      <c r="A91" t="s">
        <v>162</v>
      </c>
      <c r="B91">
        <v>1</v>
      </c>
    </row>
    <row r="92" spans="1:2" x14ac:dyDescent="0.25">
      <c r="A92" t="s">
        <v>162</v>
      </c>
      <c r="B92">
        <v>1</v>
      </c>
    </row>
    <row r="93" spans="1:2" x14ac:dyDescent="0.25">
      <c r="A93" t="s">
        <v>162</v>
      </c>
      <c r="B93">
        <v>1</v>
      </c>
    </row>
    <row r="94" spans="1:2" x14ac:dyDescent="0.25">
      <c r="A94" t="s">
        <v>162</v>
      </c>
      <c r="B94">
        <v>1</v>
      </c>
    </row>
    <row r="95" spans="1:2" x14ac:dyDescent="0.25">
      <c r="A95" t="s">
        <v>162</v>
      </c>
      <c r="B95">
        <v>1</v>
      </c>
    </row>
    <row r="96" spans="1:2" x14ac:dyDescent="0.25">
      <c r="A96" t="s">
        <v>162</v>
      </c>
      <c r="B96">
        <v>1</v>
      </c>
    </row>
    <row r="97" spans="1:2" x14ac:dyDescent="0.25">
      <c r="A97" t="s">
        <v>162</v>
      </c>
      <c r="B97">
        <v>1</v>
      </c>
    </row>
    <row r="98" spans="1:2" x14ac:dyDescent="0.25">
      <c r="A98" t="s">
        <v>162</v>
      </c>
      <c r="B98">
        <v>1</v>
      </c>
    </row>
    <row r="99" spans="1:2" x14ac:dyDescent="0.25">
      <c r="A99" t="s">
        <v>162</v>
      </c>
      <c r="B99">
        <v>1</v>
      </c>
    </row>
    <row r="100" spans="1:2" x14ac:dyDescent="0.25">
      <c r="A100" t="s">
        <v>162</v>
      </c>
      <c r="B100">
        <v>1</v>
      </c>
    </row>
    <row r="101" spans="1:2" x14ac:dyDescent="0.25">
      <c r="A101" t="s">
        <v>162</v>
      </c>
      <c r="B101">
        <v>1</v>
      </c>
    </row>
    <row r="102" spans="1:2" x14ac:dyDescent="0.25">
      <c r="A102" t="s">
        <v>162</v>
      </c>
      <c r="B102">
        <v>1</v>
      </c>
    </row>
    <row r="103" spans="1:2" x14ac:dyDescent="0.25">
      <c r="A103" t="s">
        <v>162</v>
      </c>
      <c r="B103">
        <v>1</v>
      </c>
    </row>
    <row r="104" spans="1:2" x14ac:dyDescent="0.25">
      <c r="A104" t="s">
        <v>162</v>
      </c>
      <c r="B104">
        <v>1</v>
      </c>
    </row>
    <row r="105" spans="1:2" x14ac:dyDescent="0.25">
      <c r="A105" t="s">
        <v>162</v>
      </c>
      <c r="B105">
        <v>1</v>
      </c>
    </row>
    <row r="106" spans="1:2" x14ac:dyDescent="0.25">
      <c r="A106" t="s">
        <v>162</v>
      </c>
      <c r="B106">
        <v>1</v>
      </c>
    </row>
    <row r="107" spans="1:2" x14ac:dyDescent="0.25">
      <c r="A107" t="s">
        <v>162</v>
      </c>
      <c r="B107">
        <v>1</v>
      </c>
    </row>
    <row r="108" spans="1:2" x14ac:dyDescent="0.25">
      <c r="A108" t="s">
        <v>162</v>
      </c>
      <c r="B108">
        <v>1</v>
      </c>
    </row>
  </sheetData>
  <sortState ref="A2:B108">
    <sortCondition descending="1"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106" workbookViewId="0">
      <selection activeCell="E124" sqref="E124"/>
    </sheetView>
  </sheetViews>
  <sheetFormatPr defaultRowHeight="15" x14ac:dyDescent="0.25"/>
  <cols>
    <col min="1" max="1" width="4.5703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3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1" width="11.85546875" customWidth="1"/>
    <col min="12" max="12" width="14.28515625" customWidth="1"/>
  </cols>
  <sheetData>
    <row r="1" spans="1:13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3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3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3" x14ac:dyDescent="0.25">
      <c r="A6" s="122" t="s">
        <v>412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3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 t="s">
        <v>53</v>
      </c>
      <c r="M7" s="24" t="s">
        <v>47</v>
      </c>
    </row>
    <row r="8" spans="1:13" x14ac:dyDescent="0.25">
      <c r="A8" s="62">
        <v>1</v>
      </c>
      <c r="B8" s="63" t="s">
        <v>413</v>
      </c>
      <c r="C8" s="62">
        <v>610025002</v>
      </c>
      <c r="D8" s="62" t="s">
        <v>49</v>
      </c>
      <c r="E8" s="65" t="s">
        <v>49</v>
      </c>
      <c r="F8" s="62" t="s">
        <v>60</v>
      </c>
      <c r="G8" s="62">
        <v>0</v>
      </c>
      <c r="H8" s="62">
        <v>0</v>
      </c>
      <c r="I8" s="62">
        <v>0</v>
      </c>
      <c r="J8" s="64">
        <v>0</v>
      </c>
      <c r="K8" s="22">
        <v>0</v>
      </c>
      <c r="L8" s="43" t="s">
        <v>159</v>
      </c>
      <c r="M8" s="72">
        <v>2</v>
      </c>
    </row>
    <row r="9" spans="1:13" x14ac:dyDescent="0.25">
      <c r="A9" s="62">
        <v>2</v>
      </c>
      <c r="B9" s="62" t="s">
        <v>414</v>
      </c>
      <c r="C9" s="62">
        <v>601799598</v>
      </c>
      <c r="D9" s="62" t="s">
        <v>49</v>
      </c>
      <c r="E9" s="63" t="s">
        <v>49</v>
      </c>
      <c r="F9" s="62" t="s">
        <v>49</v>
      </c>
      <c r="G9" s="22">
        <v>590750</v>
      </c>
      <c r="H9" s="22">
        <v>82756</v>
      </c>
      <c r="I9" s="22">
        <v>45836</v>
      </c>
      <c r="J9" s="22">
        <v>0</v>
      </c>
      <c r="K9" s="22">
        <f>SUM(G9:J9)</f>
        <v>719342</v>
      </c>
      <c r="L9" t="s">
        <v>159</v>
      </c>
      <c r="M9" s="72">
        <v>3</v>
      </c>
    </row>
    <row r="10" spans="1:13" x14ac:dyDescent="0.25">
      <c r="A10" s="62">
        <v>3</v>
      </c>
      <c r="B10" s="22" t="s">
        <v>415</v>
      </c>
      <c r="C10" s="22">
        <v>300051284</v>
      </c>
      <c r="D10" s="22">
        <v>91921</v>
      </c>
      <c r="E10" s="22" t="s">
        <v>416</v>
      </c>
      <c r="F10" s="22" t="s">
        <v>76</v>
      </c>
      <c r="G10">
        <v>123778</v>
      </c>
      <c r="H10">
        <v>16092</v>
      </c>
      <c r="I10">
        <v>0</v>
      </c>
      <c r="K10" s="22">
        <f>SUM(G10:J10)</f>
        <v>139870</v>
      </c>
      <c r="L10" t="s">
        <v>162</v>
      </c>
      <c r="M10">
        <v>3</v>
      </c>
    </row>
    <row r="11" spans="1:13" x14ac:dyDescent="0.25">
      <c r="A11" s="62">
        <v>4</v>
      </c>
      <c r="B11" s="22" t="s">
        <v>417</v>
      </c>
      <c r="C11" s="22">
        <v>606920247</v>
      </c>
      <c r="D11" s="22">
        <v>774</v>
      </c>
      <c r="E11" s="22" t="s">
        <v>418</v>
      </c>
      <c r="F11" s="22" t="s">
        <v>393</v>
      </c>
      <c r="G11" s="22">
        <v>50812</v>
      </c>
      <c r="H11" s="22">
        <v>6606</v>
      </c>
      <c r="I11" s="22">
        <v>0</v>
      </c>
      <c r="J11" s="22"/>
      <c r="K11" s="22">
        <f>SUM(G11:J11)</f>
        <v>57418</v>
      </c>
      <c r="L11" t="s">
        <v>162</v>
      </c>
      <c r="M11">
        <v>3</v>
      </c>
    </row>
    <row r="12" spans="1:13" x14ac:dyDescent="0.25">
      <c r="A12" s="62">
        <v>5</v>
      </c>
      <c r="B12" s="22" t="s">
        <v>419</v>
      </c>
      <c r="C12" s="22">
        <v>609522060</v>
      </c>
      <c r="D12" s="22">
        <v>29</v>
      </c>
      <c r="E12" s="74" t="s">
        <v>420</v>
      </c>
      <c r="F12" s="22" t="s">
        <v>421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t="s">
        <v>162</v>
      </c>
      <c r="M12">
        <v>3</v>
      </c>
    </row>
    <row r="13" spans="1:13" x14ac:dyDescent="0.25">
      <c r="A13" s="62">
        <v>6</v>
      </c>
      <c r="B13" s="22" t="s">
        <v>422</v>
      </c>
      <c r="C13" s="22">
        <v>604266848</v>
      </c>
      <c r="D13" s="22">
        <v>59232</v>
      </c>
      <c r="E13" s="22" t="s">
        <v>330</v>
      </c>
      <c r="F13" s="22" t="s">
        <v>76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t="s">
        <v>162</v>
      </c>
      <c r="M13">
        <v>3</v>
      </c>
    </row>
    <row r="14" spans="1:13" x14ac:dyDescent="0.25">
      <c r="A14" s="62">
        <v>7</v>
      </c>
      <c r="B14" s="22" t="s">
        <v>423</v>
      </c>
      <c r="C14" s="22">
        <v>610448648</v>
      </c>
      <c r="D14" s="22">
        <v>14625</v>
      </c>
      <c r="E14" s="22" t="s">
        <v>424</v>
      </c>
      <c r="F14" s="22" t="s">
        <v>65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t="s">
        <v>162</v>
      </c>
      <c r="M14">
        <v>3</v>
      </c>
    </row>
    <row r="15" spans="1:13" x14ac:dyDescent="0.25">
      <c r="A15" s="62">
        <v>8</v>
      </c>
      <c r="B15" s="22" t="s">
        <v>425</v>
      </c>
      <c r="C15" s="22">
        <v>300006007</v>
      </c>
      <c r="D15" s="22">
        <v>9858</v>
      </c>
      <c r="E15" s="22" t="s">
        <v>420</v>
      </c>
      <c r="F15" s="22" t="s">
        <v>82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t="s">
        <v>162</v>
      </c>
      <c r="M15">
        <v>3</v>
      </c>
    </row>
    <row r="16" spans="1:13" x14ac:dyDescent="0.25">
      <c r="A16" s="62">
        <v>9</v>
      </c>
      <c r="B16" s="22" t="s">
        <v>426</v>
      </c>
      <c r="C16" s="22">
        <v>602446688</v>
      </c>
      <c r="D16" s="22">
        <v>30331</v>
      </c>
      <c r="E16" s="22" t="s">
        <v>427</v>
      </c>
      <c r="F16" s="22" t="s">
        <v>76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t="s">
        <v>162</v>
      </c>
      <c r="M16">
        <v>3</v>
      </c>
    </row>
    <row r="17" spans="1:13" x14ac:dyDescent="0.25">
      <c r="A17" s="62">
        <v>10</v>
      </c>
      <c r="B17" s="22" t="s">
        <v>428</v>
      </c>
      <c r="C17" s="22">
        <v>601497548</v>
      </c>
      <c r="D17" s="22">
        <v>17762</v>
      </c>
      <c r="E17" s="22" t="s">
        <v>429</v>
      </c>
      <c r="F17" s="22" t="s">
        <v>65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t="s">
        <v>162</v>
      </c>
      <c r="M17">
        <v>3</v>
      </c>
    </row>
    <row r="18" spans="1:13" x14ac:dyDescent="0.25">
      <c r="A18" s="62">
        <v>11</v>
      </c>
      <c r="B18" s="22" t="s">
        <v>430</v>
      </c>
      <c r="C18" s="22">
        <v>601226014</v>
      </c>
      <c r="D18" s="22">
        <v>13680</v>
      </c>
      <c r="E18" s="22" t="s">
        <v>431</v>
      </c>
      <c r="F18" s="22" t="s">
        <v>60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t="s">
        <v>162</v>
      </c>
      <c r="M18">
        <v>3</v>
      </c>
    </row>
    <row r="19" spans="1:13" x14ac:dyDescent="0.25">
      <c r="A19" s="62">
        <v>12</v>
      </c>
      <c r="B19" s="22" t="s">
        <v>432</v>
      </c>
      <c r="C19" s="22">
        <v>302760866</v>
      </c>
      <c r="D19" s="22">
        <v>59232</v>
      </c>
      <c r="E19" s="22" t="s">
        <v>433</v>
      </c>
      <c r="F19" s="22" t="s">
        <v>318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t="s">
        <v>162</v>
      </c>
      <c r="M19">
        <v>3</v>
      </c>
    </row>
    <row r="20" spans="1:13" x14ac:dyDescent="0.25">
      <c r="A20" s="62">
        <v>13</v>
      </c>
      <c r="B20" s="22" t="s">
        <v>434</v>
      </c>
      <c r="C20" s="22">
        <v>303734756</v>
      </c>
      <c r="D20" s="22">
        <v>50405</v>
      </c>
      <c r="E20" s="74" t="s">
        <v>435</v>
      </c>
      <c r="F20" s="22" t="s">
        <v>82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t="s">
        <v>162</v>
      </c>
      <c r="M20">
        <v>3</v>
      </c>
    </row>
    <row r="21" spans="1:13" x14ac:dyDescent="0.25">
      <c r="A21" s="62">
        <v>14</v>
      </c>
      <c r="B21" s="22" t="s">
        <v>436</v>
      </c>
      <c r="C21" s="22">
        <v>305609102</v>
      </c>
      <c r="D21" s="22">
        <v>6331</v>
      </c>
      <c r="E21" s="74" t="s">
        <v>437</v>
      </c>
      <c r="F21" s="22" t="s">
        <v>62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t="s">
        <v>162</v>
      </c>
      <c r="M21">
        <v>3</v>
      </c>
    </row>
    <row r="22" spans="1:13" x14ac:dyDescent="0.25">
      <c r="A22" s="62">
        <v>15</v>
      </c>
      <c r="B22" s="22" t="s">
        <v>438</v>
      </c>
      <c r="C22" s="22">
        <v>610015289</v>
      </c>
      <c r="D22" s="22">
        <v>9428</v>
      </c>
      <c r="E22" s="22" t="s">
        <v>404</v>
      </c>
      <c r="F22" s="22" t="s">
        <v>318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t="s">
        <v>162</v>
      </c>
      <c r="M22">
        <v>3</v>
      </c>
    </row>
    <row r="23" spans="1:13" x14ac:dyDescent="0.25">
      <c r="A23" s="62">
        <v>16</v>
      </c>
      <c r="B23" s="22" t="s">
        <v>439</v>
      </c>
      <c r="C23" s="22">
        <v>303708818</v>
      </c>
      <c r="D23" s="22">
        <v>42248</v>
      </c>
      <c r="E23" s="22" t="s">
        <v>441</v>
      </c>
      <c r="F23" s="22" t="s">
        <v>76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t="s">
        <v>162</v>
      </c>
      <c r="M23">
        <v>3</v>
      </c>
    </row>
    <row r="24" spans="1:13" x14ac:dyDescent="0.25">
      <c r="A24" s="62">
        <v>17</v>
      </c>
      <c r="B24" s="22" t="s">
        <v>442</v>
      </c>
      <c r="C24" s="22">
        <v>604302571</v>
      </c>
      <c r="D24" s="22">
        <v>33560</v>
      </c>
      <c r="E24" s="22" t="s">
        <v>440</v>
      </c>
      <c r="F24" s="22" t="s">
        <v>76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t="s">
        <v>162</v>
      </c>
      <c r="M24">
        <v>3</v>
      </c>
    </row>
    <row r="25" spans="1:13" x14ac:dyDescent="0.25">
      <c r="A25" s="62">
        <v>18</v>
      </c>
      <c r="B25" s="22" t="s">
        <v>443</v>
      </c>
      <c r="C25" s="22">
        <v>604309411</v>
      </c>
      <c r="D25" s="22">
        <v>26933</v>
      </c>
      <c r="E25" s="22" t="s">
        <v>444</v>
      </c>
      <c r="F25" s="22" t="s">
        <v>60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t="s">
        <v>162</v>
      </c>
      <c r="M25">
        <v>3</v>
      </c>
    </row>
    <row r="26" spans="1:13" x14ac:dyDescent="0.25">
      <c r="A26" s="62">
        <v>19</v>
      </c>
      <c r="B26" s="22" t="s">
        <v>445</v>
      </c>
      <c r="C26" s="22">
        <v>3000055041</v>
      </c>
      <c r="D26" s="22">
        <v>13680</v>
      </c>
      <c r="E26" s="22" t="s">
        <v>446</v>
      </c>
      <c r="F26" s="22" t="s">
        <v>69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t="s">
        <v>162</v>
      </c>
      <c r="M26">
        <v>3</v>
      </c>
    </row>
    <row r="27" spans="1:13" x14ac:dyDescent="0.25">
      <c r="A27" s="62">
        <v>20</v>
      </c>
      <c r="B27" s="22" t="s">
        <v>447</v>
      </c>
      <c r="C27" s="22">
        <v>106328444</v>
      </c>
      <c r="D27" s="22">
        <v>13241</v>
      </c>
      <c r="E27" s="22" t="s">
        <v>448</v>
      </c>
      <c r="F27" s="22" t="s">
        <v>60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t="s">
        <v>162</v>
      </c>
      <c r="M27">
        <v>3</v>
      </c>
    </row>
    <row r="28" spans="1:13" x14ac:dyDescent="0.25">
      <c r="A28" s="62">
        <v>21</v>
      </c>
      <c r="B28" s="22" t="s">
        <v>449</v>
      </c>
      <c r="C28" s="22">
        <v>608027588</v>
      </c>
      <c r="D28" s="22">
        <v>107617</v>
      </c>
      <c r="E28" s="22" t="s">
        <v>450</v>
      </c>
      <c r="F28" s="22" t="s">
        <v>60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t="s">
        <v>162</v>
      </c>
      <c r="M28">
        <v>3</v>
      </c>
    </row>
    <row r="29" spans="1:13" x14ac:dyDescent="0.25">
      <c r="A29" s="62">
        <v>22</v>
      </c>
      <c r="B29" s="22" t="s">
        <v>451</v>
      </c>
      <c r="C29" s="22">
        <v>500030358</v>
      </c>
      <c r="D29" s="22">
        <v>107617</v>
      </c>
      <c r="E29" s="22" t="s">
        <v>452</v>
      </c>
      <c r="F29" s="22" t="s">
        <v>76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t="s">
        <v>162</v>
      </c>
      <c r="M29">
        <v>3</v>
      </c>
    </row>
    <row r="30" spans="1:13" x14ac:dyDescent="0.25">
      <c r="A30" s="62">
        <v>23</v>
      </c>
      <c r="B30" s="22" t="s">
        <v>453</v>
      </c>
      <c r="C30" s="22">
        <v>305223201</v>
      </c>
      <c r="D30" s="22">
        <v>24308</v>
      </c>
      <c r="E30" s="22" t="s">
        <v>303</v>
      </c>
      <c r="F30" s="22" t="s">
        <v>62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t="s">
        <v>162</v>
      </c>
      <c r="M30">
        <v>3</v>
      </c>
    </row>
    <row r="31" spans="1:13" x14ac:dyDescent="0.25">
      <c r="A31" s="62">
        <v>24</v>
      </c>
      <c r="B31" s="22" t="s">
        <v>454</v>
      </c>
      <c r="C31" s="22">
        <v>300028143</v>
      </c>
      <c r="D31" s="22">
        <v>95713</v>
      </c>
      <c r="E31" s="22" t="s">
        <v>455</v>
      </c>
      <c r="F31" s="22" t="s">
        <v>76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t="s">
        <v>162</v>
      </c>
      <c r="M31">
        <v>3</v>
      </c>
    </row>
    <row r="32" spans="1:13" x14ac:dyDescent="0.25">
      <c r="A32" s="62">
        <v>25</v>
      </c>
      <c r="B32" s="22" t="s">
        <v>456</v>
      </c>
      <c r="C32" s="22">
        <v>300047176</v>
      </c>
      <c r="D32" s="22">
        <v>34079</v>
      </c>
      <c r="E32" s="22" t="s">
        <v>457</v>
      </c>
      <c r="F32" s="22" t="s">
        <v>76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t="s">
        <v>162</v>
      </c>
      <c r="M32">
        <v>3</v>
      </c>
    </row>
    <row r="33" spans="1:13" x14ac:dyDescent="0.25">
      <c r="A33" s="62">
        <v>26</v>
      </c>
      <c r="B33" s="26" t="s">
        <v>458</v>
      </c>
      <c r="C33" s="26">
        <v>300122477</v>
      </c>
      <c r="D33" s="26">
        <v>17027</v>
      </c>
      <c r="E33" s="26" t="s">
        <v>459</v>
      </c>
      <c r="F33" s="26" t="s">
        <v>60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t="s">
        <v>162</v>
      </c>
      <c r="M33">
        <v>3</v>
      </c>
    </row>
    <row r="34" spans="1:13" x14ac:dyDescent="0.25">
      <c r="A34" s="62">
        <v>27</v>
      </c>
      <c r="B34" s="22" t="s">
        <v>460</v>
      </c>
      <c r="C34" s="22">
        <v>614778218</v>
      </c>
      <c r="D34" s="22">
        <v>80563</v>
      </c>
      <c r="E34" s="22" t="s">
        <v>461</v>
      </c>
      <c r="F34" s="22" t="s">
        <v>76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t="s">
        <v>162</v>
      </c>
      <c r="M34">
        <v>3</v>
      </c>
    </row>
    <row r="35" spans="1:13" x14ac:dyDescent="0.25">
      <c r="A35" s="62">
        <v>28</v>
      </c>
      <c r="B35" s="22" t="s">
        <v>462</v>
      </c>
      <c r="C35" s="22">
        <v>603530188</v>
      </c>
      <c r="D35" s="22">
        <v>32148</v>
      </c>
      <c r="E35" s="22" t="s">
        <v>463</v>
      </c>
      <c r="F35" s="22" t="s">
        <v>82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t="s">
        <v>162</v>
      </c>
      <c r="M35">
        <v>3</v>
      </c>
    </row>
    <row r="36" spans="1:13" x14ac:dyDescent="0.25">
      <c r="A36" s="62">
        <v>29</v>
      </c>
      <c r="B36" s="22" t="s">
        <v>464</v>
      </c>
      <c r="C36" s="22">
        <v>604865663</v>
      </c>
      <c r="D36" s="22">
        <v>55054</v>
      </c>
      <c r="E36" s="22" t="s">
        <v>446</v>
      </c>
      <c r="F36" s="22" t="s">
        <v>82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t="s">
        <v>162</v>
      </c>
      <c r="M36">
        <v>3</v>
      </c>
    </row>
    <row r="37" spans="1:13" x14ac:dyDescent="0.25">
      <c r="A37" s="62">
        <v>30</v>
      </c>
      <c r="B37" s="22" t="s">
        <v>465</v>
      </c>
      <c r="C37" s="22">
        <v>605984826</v>
      </c>
      <c r="D37" s="22">
        <v>138901</v>
      </c>
      <c r="E37" s="22" t="s">
        <v>466</v>
      </c>
      <c r="F37" s="22" t="s">
        <v>60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t="s">
        <v>162</v>
      </c>
      <c r="M37">
        <v>1</v>
      </c>
    </row>
    <row r="38" spans="1:13" x14ac:dyDescent="0.25">
      <c r="A38" s="62">
        <v>31</v>
      </c>
      <c r="B38" s="22" t="s">
        <v>467</v>
      </c>
      <c r="C38" s="22">
        <v>610105199</v>
      </c>
      <c r="D38" s="22">
        <v>16752</v>
      </c>
      <c r="E38" s="22" t="s">
        <v>468</v>
      </c>
      <c r="F38" s="22" t="s">
        <v>65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t="s">
        <v>162</v>
      </c>
      <c r="M38">
        <v>1</v>
      </c>
    </row>
    <row r="39" spans="1:13" x14ac:dyDescent="0.25">
      <c r="A39" s="62">
        <v>32</v>
      </c>
      <c r="B39" s="22" t="s">
        <v>469</v>
      </c>
      <c r="C39" s="22">
        <v>606906850</v>
      </c>
      <c r="D39" s="22">
        <v>4250</v>
      </c>
      <c r="E39" s="22" t="s">
        <v>332</v>
      </c>
      <c r="F39" s="22" t="s">
        <v>69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t="s">
        <v>162</v>
      </c>
      <c r="M39">
        <v>1</v>
      </c>
    </row>
    <row r="40" spans="1:13" x14ac:dyDescent="0.25">
      <c r="A40" s="62">
        <v>33</v>
      </c>
      <c r="B40" s="22" t="s">
        <v>470</v>
      </c>
      <c r="C40" s="22">
        <v>303166197</v>
      </c>
      <c r="D40" s="22">
        <v>72455</v>
      </c>
      <c r="E40" s="22" t="s">
        <v>320</v>
      </c>
      <c r="F40" s="22" t="s">
        <v>76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t="s">
        <v>162</v>
      </c>
      <c r="M40">
        <v>1</v>
      </c>
    </row>
    <row r="41" spans="1:13" x14ac:dyDescent="0.25">
      <c r="A41" s="62">
        <v>34</v>
      </c>
      <c r="B41" s="22" t="s">
        <v>471</v>
      </c>
      <c r="C41" s="22">
        <v>615895385</v>
      </c>
      <c r="D41" s="22">
        <v>1737</v>
      </c>
      <c r="E41" s="22" t="s">
        <v>472</v>
      </c>
      <c r="F41" s="22" t="s">
        <v>137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t="s">
        <v>162</v>
      </c>
      <c r="M41">
        <v>1</v>
      </c>
    </row>
    <row r="42" spans="1:13" x14ac:dyDescent="0.25">
      <c r="A42" s="62">
        <v>35</v>
      </c>
      <c r="B42" s="22" t="s">
        <v>473</v>
      </c>
      <c r="C42" s="22">
        <v>605093890</v>
      </c>
      <c r="D42" s="22">
        <v>51914</v>
      </c>
      <c r="E42" s="22" t="s">
        <v>474</v>
      </c>
      <c r="F42" s="22" t="s">
        <v>62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t="s">
        <v>162</v>
      </c>
      <c r="M42">
        <v>1</v>
      </c>
    </row>
    <row r="43" spans="1:13" x14ac:dyDescent="0.25">
      <c r="A43" s="62">
        <v>36</v>
      </c>
      <c r="B43" s="22" t="s">
        <v>475</v>
      </c>
      <c r="C43" s="22">
        <v>303730394</v>
      </c>
      <c r="D43" s="22">
        <v>48515</v>
      </c>
      <c r="E43" s="22" t="s">
        <v>404</v>
      </c>
      <c r="F43" s="22" t="s">
        <v>82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t="s">
        <v>162</v>
      </c>
      <c r="M43">
        <v>1</v>
      </c>
    </row>
    <row r="44" spans="1:13" x14ac:dyDescent="0.25">
      <c r="A44" s="62">
        <v>37</v>
      </c>
      <c r="B44" s="22" t="s">
        <v>476</v>
      </c>
      <c r="C44" s="22">
        <v>606750192</v>
      </c>
      <c r="D44" s="25">
        <v>15712</v>
      </c>
      <c r="E44" s="22" t="s">
        <v>477</v>
      </c>
      <c r="F44" s="22" t="s">
        <v>76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t="s">
        <v>162</v>
      </c>
      <c r="M44">
        <v>1</v>
      </c>
    </row>
    <row r="45" spans="1:13" x14ac:dyDescent="0.25">
      <c r="A45" s="62">
        <v>38</v>
      </c>
      <c r="B45" s="22" t="s">
        <v>478</v>
      </c>
      <c r="C45" s="22">
        <v>305742267</v>
      </c>
      <c r="D45" s="22">
        <v>60251</v>
      </c>
      <c r="E45" s="22" t="s">
        <v>299</v>
      </c>
      <c r="F45" s="22" t="s">
        <v>76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t="s">
        <v>162</v>
      </c>
      <c r="M45">
        <v>1</v>
      </c>
    </row>
    <row r="46" spans="1:13" x14ac:dyDescent="0.25">
      <c r="A46" s="62">
        <v>39</v>
      </c>
      <c r="B46" s="22" t="s">
        <v>479</v>
      </c>
      <c r="C46" s="22">
        <v>604286558</v>
      </c>
      <c r="D46" s="22">
        <v>41494</v>
      </c>
      <c r="E46" s="22" t="s">
        <v>480</v>
      </c>
      <c r="F46" s="22" t="s">
        <v>60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t="s">
        <v>162</v>
      </c>
      <c r="M46">
        <v>1</v>
      </c>
    </row>
    <row r="47" spans="1:13" x14ac:dyDescent="0.25">
      <c r="A47" s="62">
        <v>40</v>
      </c>
      <c r="B47" s="22" t="s">
        <v>481</v>
      </c>
      <c r="C47" s="22">
        <v>113111718</v>
      </c>
      <c r="D47" s="22">
        <v>131623</v>
      </c>
      <c r="E47" s="22" t="s">
        <v>482</v>
      </c>
      <c r="F47" s="22" t="s">
        <v>60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t="s">
        <v>162</v>
      </c>
      <c r="M47">
        <v>1</v>
      </c>
    </row>
    <row r="48" spans="1:13" x14ac:dyDescent="0.25">
      <c r="A48" s="62">
        <v>41</v>
      </c>
      <c r="B48" s="22" t="s">
        <v>483</v>
      </c>
      <c r="C48" s="22">
        <v>601250745</v>
      </c>
      <c r="D48" s="22">
        <v>7476</v>
      </c>
      <c r="E48" s="22" t="s">
        <v>484</v>
      </c>
      <c r="F48" s="22" t="s">
        <v>65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t="s">
        <v>162</v>
      </c>
      <c r="M48">
        <v>1</v>
      </c>
    </row>
    <row r="49" spans="1:13" x14ac:dyDescent="0.25">
      <c r="A49" s="62">
        <v>42</v>
      </c>
      <c r="B49" s="22" t="s">
        <v>485</v>
      </c>
      <c r="C49" s="22">
        <v>6003795420</v>
      </c>
      <c r="D49" s="22">
        <v>17645</v>
      </c>
      <c r="E49" s="22" t="s">
        <v>486</v>
      </c>
      <c r="F49" s="22" t="s">
        <v>60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t="s">
        <v>162</v>
      </c>
      <c r="M49">
        <v>1</v>
      </c>
    </row>
    <row r="50" spans="1:13" x14ac:dyDescent="0.25">
      <c r="A50" s="62">
        <v>43</v>
      </c>
      <c r="B50" s="22" t="s">
        <v>488</v>
      </c>
      <c r="C50" s="22">
        <v>609633159</v>
      </c>
      <c r="D50" s="22">
        <v>28068</v>
      </c>
      <c r="E50" s="22" t="s">
        <v>487</v>
      </c>
      <c r="F50" s="22" t="s">
        <v>76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t="s">
        <v>162</v>
      </c>
      <c r="M50">
        <v>1</v>
      </c>
    </row>
    <row r="51" spans="1:13" x14ac:dyDescent="0.25">
      <c r="A51" s="62">
        <v>44</v>
      </c>
      <c r="B51" s="22" t="s">
        <v>489</v>
      </c>
      <c r="C51" s="22">
        <v>301531012</v>
      </c>
      <c r="D51" s="22">
        <v>16761</v>
      </c>
      <c r="E51" s="22" t="s">
        <v>468</v>
      </c>
      <c r="F51" s="22" t="s">
        <v>65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t="s">
        <v>162</v>
      </c>
      <c r="M51">
        <v>1</v>
      </c>
    </row>
    <row r="52" spans="1:13" x14ac:dyDescent="0.25">
      <c r="A52" s="62">
        <v>45</v>
      </c>
      <c r="B52" s="22" t="s">
        <v>490</v>
      </c>
      <c r="C52" s="22">
        <v>304751460</v>
      </c>
      <c r="D52" s="22">
        <v>65567</v>
      </c>
      <c r="E52" s="22" t="s">
        <v>491</v>
      </c>
      <c r="F52" s="22" t="s">
        <v>60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t="s">
        <v>162</v>
      </c>
      <c r="M52">
        <v>1</v>
      </c>
    </row>
    <row r="53" spans="1:13" x14ac:dyDescent="0.25">
      <c r="A53" s="62">
        <v>46</v>
      </c>
      <c r="B53" s="22" t="s">
        <v>492</v>
      </c>
      <c r="C53" s="22">
        <v>604315139</v>
      </c>
      <c r="D53" s="22">
        <v>8347</v>
      </c>
      <c r="E53" s="22" t="s">
        <v>493</v>
      </c>
      <c r="F53" s="22" t="s">
        <v>65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t="s">
        <v>162</v>
      </c>
      <c r="M53">
        <v>1</v>
      </c>
    </row>
    <row r="54" spans="1:13" x14ac:dyDescent="0.25">
      <c r="A54" s="62">
        <v>47</v>
      </c>
      <c r="B54" s="22" t="s">
        <v>494</v>
      </c>
      <c r="C54" s="22">
        <v>605490790</v>
      </c>
      <c r="D54" s="22">
        <v>7750</v>
      </c>
      <c r="E54" s="22" t="s">
        <v>495</v>
      </c>
      <c r="F54" s="22" t="s">
        <v>137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t="s">
        <v>162</v>
      </c>
      <c r="M54">
        <v>2</v>
      </c>
    </row>
    <row r="55" spans="1:13" x14ac:dyDescent="0.25">
      <c r="A55" s="62">
        <v>48</v>
      </c>
      <c r="B55" s="22" t="s">
        <v>496</v>
      </c>
      <c r="C55" s="22">
        <v>301644570</v>
      </c>
      <c r="D55" s="22">
        <v>41518</v>
      </c>
      <c r="E55" s="22" t="s">
        <v>497</v>
      </c>
      <c r="F55" s="22" t="s">
        <v>62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t="s">
        <v>162</v>
      </c>
      <c r="M55">
        <v>2</v>
      </c>
    </row>
    <row r="56" spans="1:13" x14ac:dyDescent="0.25">
      <c r="A56" s="62">
        <v>49</v>
      </c>
      <c r="B56" s="22" t="s">
        <v>498</v>
      </c>
      <c r="C56" s="22">
        <v>606888950</v>
      </c>
      <c r="D56" s="22">
        <v>98617</v>
      </c>
      <c r="E56" s="22" t="s">
        <v>499</v>
      </c>
      <c r="F56" s="22" t="s">
        <v>60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t="s">
        <v>162</v>
      </c>
      <c r="M56">
        <v>2</v>
      </c>
    </row>
    <row r="57" spans="1:13" x14ac:dyDescent="0.25">
      <c r="A57" s="62">
        <v>50</v>
      </c>
      <c r="B57" s="22" t="s">
        <v>500</v>
      </c>
      <c r="C57" s="22">
        <v>606540997</v>
      </c>
      <c r="D57" s="22">
        <v>4152</v>
      </c>
      <c r="E57" s="22" t="s">
        <v>324</v>
      </c>
      <c r="F57" s="22" t="s">
        <v>137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t="s">
        <v>162</v>
      </c>
      <c r="M57">
        <v>2</v>
      </c>
    </row>
    <row r="58" spans="1:13" x14ac:dyDescent="0.25">
      <c r="A58" s="62">
        <v>51</v>
      </c>
      <c r="B58" s="22" t="s">
        <v>501</v>
      </c>
      <c r="C58" s="22">
        <v>300045022</v>
      </c>
      <c r="D58" s="22" t="s">
        <v>49</v>
      </c>
      <c r="E58" s="22" t="s">
        <v>49</v>
      </c>
      <c r="F58" s="22" t="s">
        <v>60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t="s">
        <v>162</v>
      </c>
      <c r="M58">
        <v>2</v>
      </c>
    </row>
    <row r="59" spans="1:13" x14ac:dyDescent="0.25">
      <c r="A59" s="62">
        <v>52</v>
      </c>
      <c r="B59" s="22" t="s">
        <v>502</v>
      </c>
      <c r="C59" s="22">
        <v>608591052</v>
      </c>
      <c r="D59" s="22">
        <v>5087</v>
      </c>
      <c r="E59" s="22"/>
      <c r="F59" s="22"/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t="s">
        <v>162</v>
      </c>
      <c r="M59">
        <v>2</v>
      </c>
    </row>
    <row r="60" spans="1:13" x14ac:dyDescent="0.25">
      <c r="A60" s="62">
        <v>53</v>
      </c>
      <c r="B60" s="22" t="s">
        <v>503</v>
      </c>
      <c r="C60" s="22">
        <v>6059213240</v>
      </c>
      <c r="D60" s="22">
        <v>4856</v>
      </c>
      <c r="E60" s="22" t="s">
        <v>504</v>
      </c>
      <c r="F60" s="22" t="s">
        <v>76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t="s">
        <v>162</v>
      </c>
      <c r="M60">
        <v>2</v>
      </c>
    </row>
    <row r="61" spans="1:13" x14ac:dyDescent="0.25">
      <c r="A61" s="62">
        <v>54</v>
      </c>
      <c r="B61" s="22" t="s">
        <v>505</v>
      </c>
      <c r="C61" s="22">
        <v>601323902</v>
      </c>
      <c r="D61" s="22">
        <v>30345</v>
      </c>
      <c r="E61" s="22" t="s">
        <v>330</v>
      </c>
      <c r="F61" s="22" t="s">
        <v>62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t="s">
        <v>162</v>
      </c>
      <c r="M61">
        <v>2</v>
      </c>
    </row>
    <row r="62" spans="1:13" x14ac:dyDescent="0.25">
      <c r="A62" s="62">
        <v>55</v>
      </c>
      <c r="B62" s="22" t="s">
        <v>506</v>
      </c>
      <c r="C62" s="22">
        <v>306589938</v>
      </c>
      <c r="D62" s="22">
        <v>8365</v>
      </c>
      <c r="E62" s="22" t="s">
        <v>507</v>
      </c>
      <c r="F62" s="22" t="s">
        <v>137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t="s">
        <v>162</v>
      </c>
      <c r="M62">
        <v>2</v>
      </c>
    </row>
    <row r="63" spans="1:13" x14ac:dyDescent="0.25">
      <c r="A63" s="62">
        <v>56</v>
      </c>
      <c r="B63" s="76" t="s">
        <v>508</v>
      </c>
      <c r="C63" s="76">
        <v>610179552</v>
      </c>
      <c r="D63" s="76">
        <v>18238</v>
      </c>
      <c r="E63" s="76" t="s">
        <v>509</v>
      </c>
      <c r="F63" s="76" t="s">
        <v>60</v>
      </c>
      <c r="G63" s="76">
        <v>0</v>
      </c>
      <c r="H63" s="76">
        <v>0</v>
      </c>
      <c r="I63" s="76">
        <v>0</v>
      </c>
      <c r="J63" s="76">
        <v>0</v>
      </c>
      <c r="K63" s="76">
        <v>0</v>
      </c>
      <c r="L63" t="s">
        <v>162</v>
      </c>
      <c r="M63">
        <v>2</v>
      </c>
    </row>
    <row r="64" spans="1:13" x14ac:dyDescent="0.25">
      <c r="A64" s="62">
        <v>57</v>
      </c>
      <c r="B64" s="22" t="s">
        <v>510</v>
      </c>
      <c r="C64" s="22">
        <v>600255699</v>
      </c>
      <c r="D64" s="22">
        <v>43455</v>
      </c>
      <c r="E64" s="22" t="s">
        <v>511</v>
      </c>
      <c r="F64" s="22" t="s">
        <v>60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t="s">
        <v>162</v>
      </c>
      <c r="M64">
        <v>2</v>
      </c>
    </row>
    <row r="65" spans="1:13" x14ac:dyDescent="0.25">
      <c r="A65" s="62">
        <v>58</v>
      </c>
      <c r="B65" s="22" t="s">
        <v>513</v>
      </c>
      <c r="C65" s="22">
        <v>605912862</v>
      </c>
      <c r="D65" s="22">
        <v>318</v>
      </c>
      <c r="E65" s="22" t="s">
        <v>512</v>
      </c>
      <c r="F65" s="22" t="s">
        <v>514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t="s">
        <v>162</v>
      </c>
      <c r="M65">
        <v>2</v>
      </c>
    </row>
    <row r="66" spans="1:13" x14ac:dyDescent="0.25">
      <c r="A66" s="62">
        <v>59</v>
      </c>
      <c r="B66" s="22" t="s">
        <v>515</v>
      </c>
      <c r="C66" s="22">
        <v>300203181</v>
      </c>
      <c r="D66" s="22">
        <v>105186</v>
      </c>
      <c r="E66" s="22" t="s">
        <v>516</v>
      </c>
      <c r="F66" s="22" t="s">
        <v>76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t="s">
        <v>162</v>
      </c>
      <c r="M66">
        <v>2</v>
      </c>
    </row>
    <row r="67" spans="1:13" x14ac:dyDescent="0.25">
      <c r="A67" s="62">
        <v>60</v>
      </c>
      <c r="B67" s="22" t="s">
        <v>517</v>
      </c>
      <c r="C67" s="22">
        <v>500177714</v>
      </c>
      <c r="D67" s="22">
        <v>61253</v>
      </c>
      <c r="E67" s="22" t="s">
        <v>322</v>
      </c>
      <c r="F67" s="22" t="s">
        <v>76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t="s">
        <v>162</v>
      </c>
      <c r="M67">
        <v>2</v>
      </c>
    </row>
    <row r="68" spans="1:13" x14ac:dyDescent="0.25">
      <c r="A68" s="62">
        <v>61</v>
      </c>
      <c r="B68" s="22" t="s">
        <v>518</v>
      </c>
      <c r="C68" s="22">
        <v>608149464</v>
      </c>
      <c r="D68" s="22" t="s">
        <v>49</v>
      </c>
      <c r="E68" s="22" t="s">
        <v>49</v>
      </c>
      <c r="F68" s="22" t="s">
        <v>64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t="s">
        <v>159</v>
      </c>
      <c r="M68">
        <v>2</v>
      </c>
    </row>
    <row r="69" spans="1:13" x14ac:dyDescent="0.25">
      <c r="A69" s="62">
        <v>62</v>
      </c>
      <c r="B69" s="22" t="s">
        <v>519</v>
      </c>
      <c r="C69" s="22">
        <v>601858387</v>
      </c>
      <c r="D69" s="22" t="s">
        <v>49</v>
      </c>
      <c r="E69" s="22" t="s">
        <v>49</v>
      </c>
      <c r="F69" s="22" t="s">
        <v>65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t="s">
        <v>159</v>
      </c>
      <c r="M69">
        <v>2</v>
      </c>
    </row>
    <row r="70" spans="1:13" x14ac:dyDescent="0.25">
      <c r="A70" s="62">
        <v>63</v>
      </c>
      <c r="B70" s="22" t="s">
        <v>520</v>
      </c>
      <c r="C70" s="22">
        <v>609368299</v>
      </c>
      <c r="D70" s="22">
        <v>1649</v>
      </c>
      <c r="E70" s="22" t="s">
        <v>521</v>
      </c>
      <c r="F70" s="22" t="s">
        <v>82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t="s">
        <v>162</v>
      </c>
      <c r="M70">
        <v>2</v>
      </c>
    </row>
    <row r="71" spans="1:13" x14ac:dyDescent="0.25">
      <c r="A71" s="62">
        <v>64</v>
      </c>
      <c r="B71" s="22" t="s">
        <v>522</v>
      </c>
      <c r="C71" s="22">
        <v>300086104</v>
      </c>
      <c r="D71" s="22">
        <v>51291</v>
      </c>
      <c r="E71" s="22" t="s">
        <v>516</v>
      </c>
      <c r="F71" s="22" t="s">
        <v>82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t="s">
        <v>162</v>
      </c>
      <c r="M71">
        <v>2</v>
      </c>
    </row>
    <row r="72" spans="1:13" x14ac:dyDescent="0.25">
      <c r="A72" s="62">
        <v>65</v>
      </c>
      <c r="B72" s="22" t="s">
        <v>523</v>
      </c>
      <c r="C72" s="22">
        <v>500040647</v>
      </c>
      <c r="D72" s="22">
        <v>20930</v>
      </c>
      <c r="E72" s="22" t="s">
        <v>376</v>
      </c>
      <c r="F72" s="22" t="s">
        <v>82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t="s">
        <v>162</v>
      </c>
      <c r="M72">
        <v>2</v>
      </c>
    </row>
    <row r="73" spans="1:13" x14ac:dyDescent="0.25">
      <c r="A73" s="62">
        <v>66</v>
      </c>
      <c r="B73" s="22" t="s">
        <v>524</v>
      </c>
      <c r="C73" s="22">
        <v>304018936</v>
      </c>
      <c r="D73" s="22">
        <v>44046</v>
      </c>
      <c r="E73" s="22" t="s">
        <v>525</v>
      </c>
      <c r="F73" s="22" t="s">
        <v>82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t="s">
        <v>162</v>
      </c>
      <c r="M73">
        <v>2</v>
      </c>
    </row>
    <row r="74" spans="1:13" x14ac:dyDescent="0.25">
      <c r="A74" s="62">
        <v>67</v>
      </c>
      <c r="B74" s="22" t="s">
        <v>526</v>
      </c>
      <c r="C74" s="22">
        <v>61492102</v>
      </c>
      <c r="D74" s="22">
        <v>21838</v>
      </c>
      <c r="E74" s="22" t="s">
        <v>527</v>
      </c>
      <c r="F74" s="22" t="s">
        <v>65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t="s">
        <v>162</v>
      </c>
      <c r="M74">
        <v>2</v>
      </c>
    </row>
    <row r="75" spans="1:13" x14ac:dyDescent="0.25">
      <c r="A75" s="62">
        <v>68</v>
      </c>
      <c r="B75" s="22" t="s">
        <v>528</v>
      </c>
      <c r="C75" s="22">
        <v>609670059</v>
      </c>
      <c r="D75" s="22">
        <v>100916</v>
      </c>
      <c r="E75" s="22" t="s">
        <v>330</v>
      </c>
      <c r="F75" s="22" t="s">
        <v>76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t="s">
        <v>162</v>
      </c>
      <c r="M75">
        <v>2</v>
      </c>
    </row>
    <row r="76" spans="1:13" x14ac:dyDescent="0.25">
      <c r="A76" s="62">
        <v>69</v>
      </c>
      <c r="B76" s="22" t="s">
        <v>529</v>
      </c>
      <c r="C76" s="22">
        <v>606570507</v>
      </c>
      <c r="D76" s="22">
        <v>1514</v>
      </c>
      <c r="E76" s="22" t="s">
        <v>353</v>
      </c>
      <c r="F76" s="22" t="s">
        <v>46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t="s">
        <v>162</v>
      </c>
      <c r="M76">
        <v>1</v>
      </c>
    </row>
    <row r="77" spans="1:13" x14ac:dyDescent="0.25">
      <c r="A77" s="62">
        <v>70</v>
      </c>
      <c r="B77" s="22" t="s">
        <v>530</v>
      </c>
      <c r="C77" s="22">
        <v>10859879</v>
      </c>
      <c r="D77" s="22">
        <v>60778</v>
      </c>
      <c r="E77" s="22" t="s">
        <v>531</v>
      </c>
      <c r="F77" s="25" t="s">
        <v>62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t="s">
        <v>162</v>
      </c>
      <c r="M77">
        <v>1</v>
      </c>
    </row>
    <row r="78" spans="1:13" x14ac:dyDescent="0.25">
      <c r="A78" s="62">
        <v>71</v>
      </c>
      <c r="B78" s="22" t="s">
        <v>532</v>
      </c>
      <c r="C78" s="22">
        <v>616593576</v>
      </c>
      <c r="D78" s="22">
        <v>3624</v>
      </c>
      <c r="E78" s="22" t="s">
        <v>457</v>
      </c>
      <c r="F78" s="22" t="s">
        <v>60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t="s">
        <v>162</v>
      </c>
      <c r="M78">
        <v>1</v>
      </c>
    </row>
    <row r="79" spans="1:13" x14ac:dyDescent="0.25">
      <c r="A79" s="62">
        <v>72</v>
      </c>
      <c r="B79" s="22" t="s">
        <v>533</v>
      </c>
      <c r="C79" s="22">
        <v>304498721</v>
      </c>
      <c r="D79" s="22">
        <v>10882</v>
      </c>
      <c r="E79" s="22" t="s">
        <v>534</v>
      </c>
      <c r="F79" s="22" t="s">
        <v>65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t="s">
        <v>162</v>
      </c>
      <c r="M79">
        <v>1</v>
      </c>
    </row>
    <row r="80" spans="1:13" x14ac:dyDescent="0.25">
      <c r="A80" s="62">
        <v>73</v>
      </c>
      <c r="B80" s="22" t="s">
        <v>535</v>
      </c>
      <c r="C80" s="22">
        <v>100000001</v>
      </c>
      <c r="D80" s="22">
        <v>762</v>
      </c>
      <c r="E80" s="22" t="s">
        <v>536</v>
      </c>
      <c r="F80" s="22" t="s">
        <v>82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t="s">
        <v>162</v>
      </c>
      <c r="M80">
        <v>1</v>
      </c>
    </row>
    <row r="81" spans="1:13" x14ac:dyDescent="0.25">
      <c r="A81" s="62">
        <v>74</v>
      </c>
      <c r="B81" s="22" t="s">
        <v>539</v>
      </c>
      <c r="C81" s="22">
        <v>302015704</v>
      </c>
      <c r="D81" s="22">
        <v>152</v>
      </c>
      <c r="E81" s="22" t="s">
        <v>537</v>
      </c>
      <c r="F81" s="22" t="s">
        <v>538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t="s">
        <v>162</v>
      </c>
      <c r="M81">
        <v>1</v>
      </c>
    </row>
    <row r="82" spans="1:13" x14ac:dyDescent="0.25">
      <c r="A82" s="62">
        <v>75</v>
      </c>
      <c r="B82" s="22" t="s">
        <v>540</v>
      </c>
      <c r="C82" s="22">
        <v>603334007</v>
      </c>
      <c r="D82" s="22">
        <v>1949</v>
      </c>
      <c r="E82" s="22" t="s">
        <v>541</v>
      </c>
      <c r="F82" s="22" t="s">
        <v>56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t="s">
        <v>162</v>
      </c>
      <c r="M82">
        <v>1</v>
      </c>
    </row>
    <row r="83" spans="1:13" x14ac:dyDescent="0.25">
      <c r="A83" s="62">
        <v>76</v>
      </c>
      <c r="B83" s="22" t="s">
        <v>542</v>
      </c>
      <c r="C83" s="22">
        <v>609758957</v>
      </c>
      <c r="D83" s="22">
        <v>33103</v>
      </c>
      <c r="E83" s="22" t="s">
        <v>543</v>
      </c>
      <c r="F83" s="22" t="s">
        <v>76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t="s">
        <v>162</v>
      </c>
      <c r="M83">
        <v>1</v>
      </c>
    </row>
    <row r="84" spans="1:13" x14ac:dyDescent="0.25">
      <c r="A84" s="62">
        <v>77</v>
      </c>
      <c r="B84" s="22" t="s">
        <v>544</v>
      </c>
      <c r="C84" s="22">
        <v>60895233</v>
      </c>
      <c r="D84" s="22">
        <v>470</v>
      </c>
      <c r="E84" s="22" t="s">
        <v>545</v>
      </c>
      <c r="F84" s="22" t="s">
        <v>137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t="s">
        <v>162</v>
      </c>
      <c r="M84">
        <v>1</v>
      </c>
    </row>
    <row r="85" spans="1:13" x14ac:dyDescent="0.25">
      <c r="A85" s="62">
        <v>78</v>
      </c>
      <c r="B85" s="22" t="s">
        <v>546</v>
      </c>
      <c r="C85" s="22">
        <v>300034312</v>
      </c>
      <c r="D85" s="22">
        <v>147820</v>
      </c>
      <c r="E85" s="22" t="s">
        <v>547</v>
      </c>
      <c r="F85" s="22" t="s">
        <v>60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t="s">
        <v>162</v>
      </c>
      <c r="M85">
        <v>1</v>
      </c>
    </row>
    <row r="86" spans="1:13" x14ac:dyDescent="0.25">
      <c r="A86" s="100">
        <v>79</v>
      </c>
      <c r="B86" s="101" t="s">
        <v>548</v>
      </c>
      <c r="C86" s="101">
        <v>604227119</v>
      </c>
      <c r="D86" s="101">
        <v>963</v>
      </c>
      <c r="E86" s="101" t="s">
        <v>549</v>
      </c>
      <c r="F86" s="101" t="s">
        <v>60</v>
      </c>
      <c r="G86" s="101">
        <v>419498</v>
      </c>
      <c r="H86" s="101"/>
      <c r="I86" s="101">
        <v>0</v>
      </c>
      <c r="J86" s="101">
        <v>0</v>
      </c>
      <c r="K86" s="101">
        <v>419498</v>
      </c>
      <c r="L86" s="102" t="s">
        <v>162</v>
      </c>
      <c r="M86" s="102">
        <v>1</v>
      </c>
    </row>
    <row r="87" spans="1:13" x14ac:dyDescent="0.25">
      <c r="A87" s="62">
        <v>80</v>
      </c>
      <c r="B87" s="22" t="s">
        <v>550</v>
      </c>
      <c r="C87" s="22">
        <v>30048500</v>
      </c>
      <c r="D87" s="22">
        <v>19996</v>
      </c>
      <c r="E87" s="22" t="s">
        <v>551</v>
      </c>
      <c r="F87" s="22" t="s">
        <v>76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t="s">
        <v>162</v>
      </c>
      <c r="M87">
        <v>1</v>
      </c>
    </row>
    <row r="88" spans="1:13" x14ac:dyDescent="0.25">
      <c r="A88" s="62">
        <v>81</v>
      </c>
      <c r="B88" s="22" t="s">
        <v>552</v>
      </c>
      <c r="C88" s="22">
        <v>500044520</v>
      </c>
      <c r="D88" s="22">
        <v>26376</v>
      </c>
      <c r="E88" s="22" t="s">
        <v>553</v>
      </c>
      <c r="F88" s="22" t="s">
        <v>82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t="s">
        <v>162</v>
      </c>
      <c r="M88">
        <v>1</v>
      </c>
    </row>
    <row r="89" spans="1:13" x14ac:dyDescent="0.25">
      <c r="A89" s="62">
        <v>82</v>
      </c>
      <c r="B89" s="22" t="s">
        <v>554</v>
      </c>
      <c r="C89" s="22">
        <v>302966381</v>
      </c>
      <c r="D89" s="22">
        <v>77976</v>
      </c>
      <c r="E89" s="22" t="s">
        <v>555</v>
      </c>
      <c r="F89" s="22" t="s">
        <v>60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t="s">
        <v>162</v>
      </c>
      <c r="M89">
        <v>1</v>
      </c>
    </row>
    <row r="90" spans="1:13" x14ac:dyDescent="0.25">
      <c r="A90" s="62">
        <v>83</v>
      </c>
      <c r="B90" s="22" t="s">
        <v>556</v>
      </c>
      <c r="C90" s="22">
        <v>60667780</v>
      </c>
      <c r="D90" s="22">
        <v>5089</v>
      </c>
      <c r="E90" s="22" t="s">
        <v>557</v>
      </c>
      <c r="F90" s="22" t="s">
        <v>64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t="s">
        <v>162</v>
      </c>
      <c r="M90">
        <v>1</v>
      </c>
    </row>
    <row r="91" spans="1:13" x14ac:dyDescent="0.25">
      <c r="A91" s="62">
        <v>84</v>
      </c>
      <c r="B91" s="22" t="s">
        <v>558</v>
      </c>
      <c r="C91" s="22">
        <v>605169236</v>
      </c>
      <c r="D91" s="22">
        <v>16522</v>
      </c>
      <c r="E91" s="22" t="s">
        <v>559</v>
      </c>
      <c r="F91" s="22" t="s">
        <v>82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t="s">
        <v>162</v>
      </c>
      <c r="M91">
        <v>1</v>
      </c>
    </row>
    <row r="92" spans="1:13" x14ac:dyDescent="0.25">
      <c r="A92" s="62">
        <v>85</v>
      </c>
      <c r="B92" s="22" t="s">
        <v>560</v>
      </c>
      <c r="C92" s="22">
        <v>304562280</v>
      </c>
      <c r="D92" s="22" t="s">
        <v>49</v>
      </c>
      <c r="E92" s="22" t="s">
        <v>49</v>
      </c>
      <c r="F92" s="22" t="s">
        <v>561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t="s">
        <v>159</v>
      </c>
      <c r="M92">
        <v>3</v>
      </c>
    </row>
    <row r="93" spans="1:13" x14ac:dyDescent="0.25">
      <c r="A93" s="62">
        <v>86</v>
      </c>
      <c r="B93" s="22" t="s">
        <v>562</v>
      </c>
      <c r="C93" s="22">
        <v>303963954</v>
      </c>
      <c r="D93" s="22">
        <v>26221</v>
      </c>
      <c r="E93" s="22" t="s">
        <v>427</v>
      </c>
      <c r="F93" s="22" t="s">
        <v>60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t="s">
        <v>162</v>
      </c>
      <c r="M93">
        <v>3</v>
      </c>
    </row>
    <row r="94" spans="1:13" x14ac:dyDescent="0.25">
      <c r="A94" s="62">
        <v>87</v>
      </c>
      <c r="B94" s="22" t="s">
        <v>563</v>
      </c>
      <c r="C94" s="22">
        <v>300080418</v>
      </c>
      <c r="D94" s="22">
        <v>30513</v>
      </c>
      <c r="E94" s="22" t="s">
        <v>564</v>
      </c>
      <c r="F94" s="22" t="s">
        <v>60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t="s">
        <v>162</v>
      </c>
      <c r="M94">
        <v>3</v>
      </c>
    </row>
    <row r="95" spans="1:13" x14ac:dyDescent="0.25">
      <c r="A95" s="62">
        <v>88</v>
      </c>
      <c r="B95" s="22" t="s">
        <v>565</v>
      </c>
      <c r="C95" s="22">
        <v>604902350</v>
      </c>
      <c r="D95" s="22">
        <v>101481</v>
      </c>
      <c r="E95" s="22" t="s">
        <v>568</v>
      </c>
      <c r="F95" s="22" t="s">
        <v>76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t="s">
        <v>162</v>
      </c>
      <c r="M95">
        <v>3</v>
      </c>
    </row>
    <row r="96" spans="1:13" x14ac:dyDescent="0.25">
      <c r="A96" s="62">
        <v>89</v>
      </c>
      <c r="B96" s="22" t="s">
        <v>566</v>
      </c>
      <c r="C96" s="22">
        <v>500218198</v>
      </c>
      <c r="D96" s="22">
        <v>58326</v>
      </c>
      <c r="E96" s="22" t="s">
        <v>567</v>
      </c>
      <c r="F96" s="22" t="s">
        <v>60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t="s">
        <v>162</v>
      </c>
      <c r="M96">
        <v>3</v>
      </c>
    </row>
    <row r="97" spans="1:13" x14ac:dyDescent="0.25">
      <c r="A97" s="62">
        <v>90</v>
      </c>
      <c r="B97" s="22" t="s">
        <v>569</v>
      </c>
      <c r="C97" s="22">
        <v>603500835</v>
      </c>
      <c r="D97" s="22">
        <v>32410</v>
      </c>
      <c r="E97" s="22" t="s">
        <v>570</v>
      </c>
      <c r="F97" s="22" t="s">
        <v>82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t="s">
        <v>162</v>
      </c>
      <c r="M97">
        <v>3</v>
      </c>
    </row>
    <row r="98" spans="1:13" x14ac:dyDescent="0.25">
      <c r="A98" s="62">
        <v>91</v>
      </c>
      <c r="B98" s="22" t="s">
        <v>571</v>
      </c>
      <c r="C98" s="22">
        <v>300020818</v>
      </c>
      <c r="D98" s="22">
        <v>50962</v>
      </c>
      <c r="E98" s="22" t="s">
        <v>376</v>
      </c>
      <c r="F98" s="22" t="s">
        <v>60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t="s">
        <v>162</v>
      </c>
      <c r="M98">
        <v>3</v>
      </c>
    </row>
    <row r="99" spans="1:13" x14ac:dyDescent="0.25">
      <c r="A99" s="62">
        <v>92</v>
      </c>
      <c r="B99" s="22" t="s">
        <v>572</v>
      </c>
      <c r="C99" s="22">
        <v>500129278</v>
      </c>
      <c r="D99" s="22">
        <v>100424</v>
      </c>
      <c r="E99" s="22" t="s">
        <v>573</v>
      </c>
      <c r="F99" s="22" t="s">
        <v>60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t="s">
        <v>162</v>
      </c>
      <c r="M99">
        <v>3</v>
      </c>
    </row>
    <row r="100" spans="1:13" x14ac:dyDescent="0.25">
      <c r="A100" s="62">
        <v>93</v>
      </c>
      <c r="B100" s="22" t="s">
        <v>574</v>
      </c>
      <c r="C100" s="22">
        <v>300037546</v>
      </c>
      <c r="D100" s="22">
        <v>176</v>
      </c>
      <c r="E100" s="22" t="s">
        <v>357</v>
      </c>
      <c r="F100" s="22" t="s">
        <v>64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t="s">
        <v>162</v>
      </c>
      <c r="M100">
        <v>3</v>
      </c>
    </row>
    <row r="101" spans="1:13" x14ac:dyDescent="0.25">
      <c r="A101" s="62">
        <v>94</v>
      </c>
      <c r="B101" s="22" t="s">
        <v>575</v>
      </c>
      <c r="C101" s="22">
        <v>602698029</v>
      </c>
      <c r="D101" s="22">
        <v>18121</v>
      </c>
      <c r="E101" s="22" t="s">
        <v>576</v>
      </c>
      <c r="F101" s="22" t="s">
        <v>295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t="s">
        <v>162</v>
      </c>
      <c r="M101">
        <v>3</v>
      </c>
    </row>
    <row r="102" spans="1:13" x14ac:dyDescent="0.25">
      <c r="A102" s="62">
        <v>95</v>
      </c>
      <c r="B102" s="22" t="s">
        <v>577</v>
      </c>
      <c r="C102" s="22">
        <v>603655452</v>
      </c>
      <c r="D102" s="22">
        <v>40759</v>
      </c>
      <c r="E102" s="22" t="s">
        <v>578</v>
      </c>
      <c r="F102" s="22" t="s">
        <v>62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t="s">
        <v>162</v>
      </c>
      <c r="M102">
        <v>3</v>
      </c>
    </row>
    <row r="103" spans="1:13" x14ac:dyDescent="0.25">
      <c r="A103" s="62">
        <v>96</v>
      </c>
      <c r="B103" s="22" t="s">
        <v>579</v>
      </c>
      <c r="C103" s="22">
        <v>303811619</v>
      </c>
      <c r="D103" s="22">
        <v>4292</v>
      </c>
      <c r="E103" s="22" t="s">
        <v>580</v>
      </c>
      <c r="F103" s="22" t="s">
        <v>137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t="s">
        <v>162</v>
      </c>
      <c r="M103">
        <v>3</v>
      </c>
    </row>
    <row r="104" spans="1:13" x14ac:dyDescent="0.25">
      <c r="A104" s="62">
        <v>97</v>
      </c>
      <c r="B104" s="22" t="s">
        <v>581</v>
      </c>
      <c r="C104" s="22">
        <v>610638642</v>
      </c>
      <c r="D104" s="22" t="s">
        <v>49</v>
      </c>
      <c r="E104" s="22" t="s">
        <v>49</v>
      </c>
      <c r="F104" s="22" t="s">
        <v>421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t="s">
        <v>159</v>
      </c>
      <c r="M104">
        <v>3</v>
      </c>
    </row>
    <row r="105" spans="1:13" x14ac:dyDescent="0.25">
      <c r="A105" s="62">
        <v>98</v>
      </c>
      <c r="B105" s="22" t="s">
        <v>582</v>
      </c>
      <c r="C105" s="22">
        <v>600786120</v>
      </c>
      <c r="D105" s="22">
        <v>30959</v>
      </c>
      <c r="E105" s="22" t="s">
        <v>583</v>
      </c>
      <c r="F105" s="22" t="s">
        <v>60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t="s">
        <v>162</v>
      </c>
      <c r="M105">
        <v>2</v>
      </c>
    </row>
    <row r="106" spans="1:13" x14ac:dyDescent="0.25">
      <c r="A106" s="62">
        <v>99</v>
      </c>
      <c r="B106" s="22" t="s">
        <v>584</v>
      </c>
      <c r="C106" s="22">
        <v>601094264</v>
      </c>
      <c r="D106" s="22">
        <v>60193</v>
      </c>
      <c r="E106" s="22" t="s">
        <v>241</v>
      </c>
      <c r="F106" s="22" t="s">
        <v>82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t="s">
        <v>162</v>
      </c>
      <c r="M106">
        <v>1</v>
      </c>
    </row>
    <row r="107" spans="1:13" ht="30" x14ac:dyDescent="0.25">
      <c r="A107" s="62">
        <v>100</v>
      </c>
      <c r="B107" s="74" t="s">
        <v>585</v>
      </c>
      <c r="C107" s="22">
        <v>300144208</v>
      </c>
      <c r="D107" s="22">
        <v>91264</v>
      </c>
      <c r="E107" s="22" t="s">
        <v>586</v>
      </c>
      <c r="F107" s="22" t="s">
        <v>76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t="s">
        <v>162</v>
      </c>
      <c r="M107">
        <v>1</v>
      </c>
    </row>
    <row r="108" spans="1:13" x14ac:dyDescent="0.25">
      <c r="A108" s="62">
        <v>101</v>
      </c>
      <c r="B108" s="22" t="s">
        <v>587</v>
      </c>
      <c r="C108" s="22">
        <v>602462534</v>
      </c>
      <c r="D108" s="22">
        <v>3103</v>
      </c>
      <c r="E108" s="22" t="s">
        <v>330</v>
      </c>
      <c r="F108" s="22" t="s">
        <v>64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t="s">
        <v>162</v>
      </c>
      <c r="M108">
        <v>1</v>
      </c>
    </row>
    <row r="109" spans="1:13" x14ac:dyDescent="0.25">
      <c r="A109" s="62">
        <v>102</v>
      </c>
      <c r="B109" s="22" t="s">
        <v>588</v>
      </c>
      <c r="C109" s="22">
        <v>601854192</v>
      </c>
      <c r="D109" s="22">
        <v>76690</v>
      </c>
      <c r="E109" s="22" t="s">
        <v>557</v>
      </c>
      <c r="F109" s="22" t="s">
        <v>60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t="s">
        <v>162</v>
      </c>
      <c r="M109">
        <v>1</v>
      </c>
    </row>
    <row r="110" spans="1:13" x14ac:dyDescent="0.25">
      <c r="A110" s="62">
        <v>103</v>
      </c>
      <c r="B110" s="22" t="s">
        <v>589</v>
      </c>
      <c r="C110" s="22">
        <v>500067361</v>
      </c>
      <c r="D110" s="22">
        <v>27128</v>
      </c>
      <c r="E110" s="22" t="s">
        <v>491</v>
      </c>
      <c r="F110" s="22" t="s">
        <v>82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t="s">
        <v>162</v>
      </c>
      <c r="M110">
        <v>1</v>
      </c>
    </row>
    <row r="111" spans="1:13" x14ac:dyDescent="0.25">
      <c r="A111" s="93">
        <v>104</v>
      </c>
      <c r="B111" s="81" t="s">
        <v>590</v>
      </c>
      <c r="C111" s="81">
        <v>604096478</v>
      </c>
      <c r="D111" s="81">
        <v>19620</v>
      </c>
      <c r="E111" s="81" t="s">
        <v>374</v>
      </c>
      <c r="F111" s="81" t="s">
        <v>60</v>
      </c>
      <c r="G111" s="81">
        <v>45848</v>
      </c>
      <c r="H111" s="81">
        <v>15260</v>
      </c>
      <c r="I111" s="81">
        <v>8400</v>
      </c>
      <c r="J111" s="81">
        <v>0</v>
      </c>
      <c r="K111" s="81">
        <f>SUM(G111:J111)</f>
        <v>69508</v>
      </c>
      <c r="L111" s="84" t="s">
        <v>162</v>
      </c>
      <c r="M111" s="84">
        <v>1</v>
      </c>
    </row>
    <row r="112" spans="1:13" x14ac:dyDescent="0.25">
      <c r="A112" s="93">
        <v>105</v>
      </c>
      <c r="B112" s="81" t="s">
        <v>591</v>
      </c>
      <c r="C112" s="81">
        <v>603586657</v>
      </c>
      <c r="D112" s="81">
        <v>101929</v>
      </c>
      <c r="E112" s="81" t="s">
        <v>592</v>
      </c>
      <c r="F112" s="81" t="s">
        <v>593</v>
      </c>
      <c r="G112" s="81">
        <v>32352</v>
      </c>
      <c r="H112" s="81">
        <v>37082</v>
      </c>
      <c r="I112" s="81">
        <v>37206</v>
      </c>
      <c r="J112" s="81"/>
      <c r="K112" s="81">
        <f>SUM(G112:J112)</f>
        <v>106640</v>
      </c>
      <c r="L112" s="84" t="s">
        <v>162</v>
      </c>
      <c r="M112" s="84">
        <v>1</v>
      </c>
    </row>
    <row r="113" spans="1:13" x14ac:dyDescent="0.25">
      <c r="A113" s="93">
        <v>106</v>
      </c>
      <c r="B113" s="81" t="s">
        <v>594</v>
      </c>
      <c r="C113" s="81">
        <v>610437582</v>
      </c>
      <c r="D113" s="81">
        <v>1236</v>
      </c>
      <c r="E113" s="81" t="s">
        <v>346</v>
      </c>
      <c r="F113" s="81" t="s">
        <v>76</v>
      </c>
      <c r="G113" s="81">
        <v>14448</v>
      </c>
      <c r="H113" s="81">
        <v>0</v>
      </c>
      <c r="I113" s="81">
        <v>0</v>
      </c>
      <c r="J113" s="81">
        <v>0</v>
      </c>
      <c r="K113" s="81">
        <f>SUM(G113:J113)</f>
        <v>14448</v>
      </c>
      <c r="L113" s="84" t="s">
        <v>162</v>
      </c>
      <c r="M113" s="84">
        <v>1</v>
      </c>
    </row>
    <row r="114" spans="1:13" x14ac:dyDescent="0.25">
      <c r="A114" s="62">
        <v>107</v>
      </c>
      <c r="B114" s="22" t="s">
        <v>595</v>
      </c>
      <c r="C114" s="22">
        <v>602777483</v>
      </c>
      <c r="D114" s="22" t="s">
        <v>49</v>
      </c>
      <c r="E114" s="22" t="s">
        <v>49</v>
      </c>
      <c r="F114" s="22" t="s">
        <v>49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t="s">
        <v>159</v>
      </c>
      <c r="M114">
        <v>3</v>
      </c>
    </row>
    <row r="115" spans="1:13" x14ac:dyDescent="0.25">
      <c r="A115" s="22"/>
      <c r="B115" s="22" t="s">
        <v>42</v>
      </c>
      <c r="C115" s="22"/>
      <c r="D115" s="22"/>
      <c r="E115" s="22"/>
      <c r="F115" s="22"/>
      <c r="G115" s="22">
        <f>SUM(G8:G114)</f>
        <v>1277486</v>
      </c>
      <c r="H115" s="22">
        <f>SUM(H8:H114)</f>
        <v>157796</v>
      </c>
      <c r="I115" s="22">
        <f t="shared" ref="I115:J115" si="0">SUM(I8:I114)</f>
        <v>91442</v>
      </c>
      <c r="J115" s="22">
        <f t="shared" si="0"/>
        <v>0</v>
      </c>
      <c r="K115" s="22">
        <f>SUM(K8:K114)</f>
        <v>1526724</v>
      </c>
    </row>
    <row r="116" spans="1:13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</row>
    <row r="117" spans="1:13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</row>
    <row r="118" spans="1:13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</row>
    <row r="119" spans="1:13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</row>
    <row r="120" spans="1:13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</row>
    <row r="121" spans="1:13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7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297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75" t="s">
        <v>12</v>
      </c>
      <c r="F8" s="75" t="s">
        <v>11</v>
      </c>
      <c r="G8" s="75" t="s">
        <v>12</v>
      </c>
      <c r="H8" s="75" t="s">
        <v>11</v>
      </c>
      <c r="I8" s="75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50875</v>
      </c>
      <c r="E9" s="8">
        <v>86796</v>
      </c>
      <c r="F9" s="9">
        <v>6639</v>
      </c>
      <c r="G9" s="8">
        <v>6054</v>
      </c>
      <c r="H9" s="55">
        <f>F9+D9</f>
        <v>57514</v>
      </c>
      <c r="I9" s="8">
        <f>G9+E9</f>
        <v>92850</v>
      </c>
      <c r="J9" s="10">
        <f>I9/H9*100</f>
        <v>161.4389539938102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12815</v>
      </c>
      <c r="E10" s="8">
        <v>15097</v>
      </c>
      <c r="F10" s="8">
        <v>1799</v>
      </c>
      <c r="G10" s="8">
        <v>831</v>
      </c>
      <c r="H10" s="55">
        <f t="shared" ref="H10:H15" si="0">F10+D10</f>
        <v>14614</v>
      </c>
      <c r="I10" s="8">
        <f t="shared" ref="I10:I15" si="1">G10+E10</f>
        <v>15928</v>
      </c>
      <c r="J10" s="10">
        <f t="shared" ref="J10:J15" si="2">I10/H10*100</f>
        <v>108.99137813055975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9775</v>
      </c>
      <c r="E11" s="8">
        <v>23611</v>
      </c>
      <c r="F11" s="8">
        <v>1307</v>
      </c>
      <c r="G11" s="8">
        <v>544</v>
      </c>
      <c r="H11" s="55">
        <f t="shared" si="0"/>
        <v>11082</v>
      </c>
      <c r="I11" s="8">
        <f t="shared" si="1"/>
        <v>24155</v>
      </c>
      <c r="J11" s="10">
        <f t="shared" si="2"/>
        <v>217.9660711062985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835</v>
      </c>
      <c r="E13" s="8">
        <v>0</v>
      </c>
      <c r="F13" s="8">
        <v>90</v>
      </c>
      <c r="G13" s="8">
        <v>0</v>
      </c>
      <c r="H13" s="55">
        <f t="shared" si="0"/>
        <v>925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90</v>
      </c>
      <c r="E14" s="8">
        <v>96</v>
      </c>
      <c r="F14" s="8">
        <v>12</v>
      </c>
      <c r="G14" s="8">
        <v>0</v>
      </c>
      <c r="H14" s="55">
        <f t="shared" si="0"/>
        <v>102</v>
      </c>
      <c r="I14" s="8">
        <f t="shared" si="1"/>
        <v>96</v>
      </c>
      <c r="J14" s="10">
        <f t="shared" si="2"/>
        <v>94.117647058823522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84743</v>
      </c>
      <c r="E15" s="16">
        <v>116673</v>
      </c>
      <c r="F15" s="16">
        <f>SUM(F9:F14)</f>
        <v>9847</v>
      </c>
      <c r="G15" s="16">
        <f>SUM(G9:G14)</f>
        <v>7429</v>
      </c>
      <c r="H15" s="59">
        <f t="shared" si="0"/>
        <v>94590</v>
      </c>
      <c r="I15" s="16">
        <f t="shared" si="1"/>
        <v>124102</v>
      </c>
      <c r="J15" s="10">
        <f t="shared" si="2"/>
        <v>131.19991542446348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14</v>
      </c>
      <c r="F17" s="8"/>
      <c r="G17" s="8">
        <v>1</v>
      </c>
      <c r="H17" s="8"/>
      <c r="I17" s="8">
        <v>15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/>
      <c r="H18" s="8"/>
      <c r="I18" s="8"/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/>
      <c r="H19" s="8"/>
      <c r="I19" s="8"/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18</v>
      </c>
      <c r="F20" s="16"/>
      <c r="G20" s="16">
        <v>1</v>
      </c>
      <c r="H20" s="17"/>
      <c r="I20" s="16">
        <v>19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14</v>
      </c>
      <c r="F22" s="8"/>
      <c r="G22" s="8">
        <v>2</v>
      </c>
      <c r="H22" s="8"/>
      <c r="I22" s="8">
        <v>16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/>
      <c r="H23" s="8"/>
      <c r="I23" s="8"/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/>
      <c r="H24" s="8"/>
      <c r="I24" s="8"/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16</v>
      </c>
      <c r="F25" s="16"/>
      <c r="G25" s="16">
        <v>2</v>
      </c>
      <c r="H25" s="17"/>
      <c r="I25" s="16">
        <v>18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53</v>
      </c>
      <c r="F26" s="16"/>
      <c r="G26" s="16">
        <v>23</v>
      </c>
      <c r="H26" s="17"/>
      <c r="I26" s="16">
        <v>76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87</v>
      </c>
      <c r="F27" s="16"/>
      <c r="G27" s="16">
        <v>26</v>
      </c>
      <c r="H27" s="19"/>
      <c r="I27" s="16">
        <v>113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>
        <v>7</v>
      </c>
      <c r="F29" s="16"/>
      <c r="G29" s="16">
        <v>0</v>
      </c>
      <c r="H29" s="16"/>
      <c r="I29" s="16">
        <v>7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6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407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73" t="s">
        <v>12</v>
      </c>
      <c r="F8" s="73" t="s">
        <v>11</v>
      </c>
      <c r="G8" s="73" t="s">
        <v>12</v>
      </c>
      <c r="H8" s="73" t="s">
        <v>11</v>
      </c>
      <c r="I8" s="73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57514</v>
      </c>
      <c r="E9" s="8">
        <v>92850</v>
      </c>
      <c r="F9" s="9">
        <v>7358</v>
      </c>
      <c r="G9" s="8">
        <v>62</v>
      </c>
      <c r="H9" s="55">
        <f>F9+D9</f>
        <v>64872</v>
      </c>
      <c r="I9" s="8">
        <f>G9+E9</f>
        <v>92912</v>
      </c>
      <c r="J9" s="10">
        <f>I9/H9*100</f>
        <v>143.22357873967198</v>
      </c>
      <c r="L9" s="11">
        <v>8914</v>
      </c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14614</v>
      </c>
      <c r="E10" s="8">
        <v>15928</v>
      </c>
      <c r="F10" s="8">
        <v>1948</v>
      </c>
      <c r="G10" s="8">
        <v>46</v>
      </c>
      <c r="H10" s="55">
        <f t="shared" ref="H10:H14" si="0">F10+D10</f>
        <v>16562</v>
      </c>
      <c r="I10" s="8">
        <f t="shared" ref="I10:I14" si="1">G10+E10</f>
        <v>15974</v>
      </c>
      <c r="J10" s="10">
        <f t="shared" ref="J10:J15" si="2">I10/H10*100</f>
        <v>96.449704142011839</v>
      </c>
      <c r="L10" s="11">
        <v>10002</v>
      </c>
      <c r="M10" s="11">
        <f>SUM(L8:L10)</f>
        <v>18916</v>
      </c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11082</v>
      </c>
      <c r="E11" s="8">
        <v>24155</v>
      </c>
      <c r="F11" s="8">
        <v>1491</v>
      </c>
      <c r="G11" s="8">
        <v>0</v>
      </c>
      <c r="H11" s="55">
        <f t="shared" si="0"/>
        <v>12573</v>
      </c>
      <c r="I11" s="8">
        <v>24156</v>
      </c>
      <c r="J11" s="10">
        <f t="shared" si="2"/>
        <v>192.1259842519685</v>
      </c>
      <c r="L11" s="11">
        <v>9358</v>
      </c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>
        <v>0</v>
      </c>
      <c r="L12" s="11">
        <v>9055</v>
      </c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925</v>
      </c>
      <c r="E13" s="8">
        <v>0</v>
      </c>
      <c r="F13" s="8">
        <v>99</v>
      </c>
      <c r="G13" s="8">
        <v>0</v>
      </c>
      <c r="H13" s="55">
        <f t="shared" si="0"/>
        <v>1024</v>
      </c>
      <c r="I13" s="8">
        <f t="shared" si="1"/>
        <v>0</v>
      </c>
      <c r="J13" s="10">
        <f t="shared" si="2"/>
        <v>0</v>
      </c>
      <c r="L13" s="11">
        <v>9367</v>
      </c>
      <c r="M13" s="11">
        <f>SUM(L9:L13)</f>
        <v>46696</v>
      </c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102</v>
      </c>
      <c r="E14" s="8">
        <v>96</v>
      </c>
      <c r="F14" s="8">
        <v>9</v>
      </c>
      <c r="G14" s="8">
        <v>295</v>
      </c>
      <c r="H14" s="55">
        <f t="shared" si="0"/>
        <v>111</v>
      </c>
      <c r="I14" s="8">
        <f t="shared" si="1"/>
        <v>391</v>
      </c>
      <c r="J14" s="10">
        <f t="shared" si="2"/>
        <v>352.25225225225228</v>
      </c>
      <c r="L14" s="11">
        <v>9163</v>
      </c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94590</v>
      </c>
      <c r="E15" s="16">
        <v>124102</v>
      </c>
      <c r="F15" s="16">
        <f>SUM(F9:F14)</f>
        <v>10905</v>
      </c>
      <c r="G15" s="16">
        <f>SUM(G9:G14)</f>
        <v>403</v>
      </c>
      <c r="H15" s="59">
        <f>SUM(D15+F15)</f>
        <v>105495</v>
      </c>
      <c r="I15" s="59">
        <f>SUM(I9:I14)</f>
        <v>134505</v>
      </c>
      <c r="J15" s="36">
        <f t="shared" si="2"/>
        <v>127.49893359874875</v>
      </c>
      <c r="L15" s="11">
        <v>8773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  <c r="L16" s="11">
        <v>9954</v>
      </c>
      <c r="M16">
        <f>SUM(L9:L16)</f>
        <v>74586</v>
      </c>
    </row>
    <row r="17" spans="1:13" ht="20.100000000000001" customHeight="1" x14ac:dyDescent="0.6">
      <c r="A17" s="12">
        <v>1</v>
      </c>
      <c r="B17" s="14" t="s">
        <v>19</v>
      </c>
      <c r="C17" s="8"/>
      <c r="D17" s="8"/>
      <c r="E17" s="8">
        <v>15</v>
      </c>
      <c r="F17" s="8"/>
      <c r="G17" s="8">
        <v>0</v>
      </c>
      <c r="H17" s="8"/>
      <c r="I17" s="8">
        <v>15</v>
      </c>
      <c r="J17" s="8"/>
      <c r="L17" s="11">
        <v>10157</v>
      </c>
      <c r="M17">
        <f>SUM(L9:L17)</f>
        <v>84743</v>
      </c>
    </row>
    <row r="18" spans="1:13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>
        <v>0</v>
      </c>
      <c r="H18" s="8"/>
      <c r="I18" s="8">
        <v>2</v>
      </c>
      <c r="J18" s="8"/>
      <c r="L18" s="11">
        <v>9847</v>
      </c>
      <c r="M18">
        <f>SUM(L9:L18)</f>
        <v>94590</v>
      </c>
    </row>
    <row r="19" spans="1:13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>
        <v>0</v>
      </c>
      <c r="H19" s="8"/>
      <c r="I19" s="8">
        <v>2</v>
      </c>
      <c r="J19" s="8"/>
      <c r="L19" s="11">
        <v>10905</v>
      </c>
      <c r="M19">
        <f>SUM(L9:L19)</f>
        <v>105495</v>
      </c>
    </row>
    <row r="20" spans="1:13" ht="20.100000000000001" customHeight="1" x14ac:dyDescent="0.6">
      <c r="A20" s="12"/>
      <c r="B20" s="14" t="s">
        <v>22</v>
      </c>
      <c r="C20" s="8"/>
      <c r="D20" s="8"/>
      <c r="E20" s="16">
        <v>19</v>
      </c>
      <c r="F20" s="16"/>
      <c r="G20" s="16">
        <v>0</v>
      </c>
      <c r="H20" s="17"/>
      <c r="I20" s="16">
        <v>19</v>
      </c>
      <c r="J20" s="8"/>
      <c r="L20" s="11">
        <v>9973</v>
      </c>
      <c r="M20">
        <v>9973</v>
      </c>
    </row>
    <row r="21" spans="1:13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  <c r="L21">
        <f>SUM(L9:L20)</f>
        <v>115468</v>
      </c>
      <c r="M21">
        <f>SUM(M19:M20)</f>
        <v>115468</v>
      </c>
    </row>
    <row r="22" spans="1:13" ht="20.100000000000001" customHeight="1" x14ac:dyDescent="0.6">
      <c r="A22" s="8"/>
      <c r="B22" s="14" t="s">
        <v>24</v>
      </c>
      <c r="C22" s="8"/>
      <c r="D22" s="8"/>
      <c r="E22" s="8">
        <v>16</v>
      </c>
      <c r="F22" s="8"/>
      <c r="G22" s="8">
        <v>0</v>
      </c>
      <c r="H22" s="8"/>
      <c r="I22" s="8">
        <v>16</v>
      </c>
      <c r="J22" s="8"/>
    </row>
    <row r="23" spans="1:13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>
        <v>0</v>
      </c>
      <c r="H23" s="8"/>
      <c r="I23" s="8">
        <v>1</v>
      </c>
      <c r="J23" s="8"/>
    </row>
    <row r="24" spans="1:13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3" ht="20.100000000000001" customHeight="1" x14ac:dyDescent="0.6">
      <c r="A25" s="8"/>
      <c r="B25" s="14" t="s">
        <v>22</v>
      </c>
      <c r="C25" s="8"/>
      <c r="D25" s="8"/>
      <c r="E25" s="16">
        <v>18</v>
      </c>
      <c r="F25" s="16"/>
      <c r="G25" s="16"/>
      <c r="H25" s="17"/>
      <c r="I25" s="16">
        <v>18</v>
      </c>
      <c r="J25" s="8"/>
    </row>
    <row r="26" spans="1:13" ht="35.25" customHeight="1" x14ac:dyDescent="0.3">
      <c r="A26" s="8"/>
      <c r="B26" s="18" t="s">
        <v>25</v>
      </c>
      <c r="C26" s="8"/>
      <c r="D26" s="8"/>
      <c r="E26" s="16">
        <v>76</v>
      </c>
      <c r="F26" s="16"/>
      <c r="G26" s="16">
        <v>56</v>
      </c>
      <c r="H26" s="17"/>
      <c r="I26" s="16">
        <v>132</v>
      </c>
      <c r="J26" s="8"/>
    </row>
    <row r="27" spans="1:13" ht="22.5" customHeight="1" x14ac:dyDescent="0.6">
      <c r="A27" s="8"/>
      <c r="B27" s="14" t="s">
        <v>26</v>
      </c>
      <c r="C27" s="14"/>
      <c r="D27" s="14"/>
      <c r="E27" s="16">
        <v>113</v>
      </c>
      <c r="F27" s="16"/>
      <c r="G27" s="16">
        <v>56</v>
      </c>
      <c r="H27" s="19"/>
      <c r="I27" s="16">
        <v>169</v>
      </c>
      <c r="J27" s="19"/>
    </row>
    <row r="28" spans="1:13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3" ht="25.5" customHeight="1" x14ac:dyDescent="0.6">
      <c r="A29" s="12">
        <v>2</v>
      </c>
      <c r="B29" s="14" t="s">
        <v>28</v>
      </c>
      <c r="C29" s="14"/>
      <c r="D29" s="14"/>
      <c r="E29" s="16">
        <v>7</v>
      </c>
      <c r="F29" s="16"/>
      <c r="G29" s="16">
        <v>2</v>
      </c>
      <c r="H29" s="16"/>
      <c r="I29" s="16">
        <v>9</v>
      </c>
      <c r="J29" s="14"/>
    </row>
    <row r="30" spans="1:13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opLeftCell="A49" workbookViewId="0">
      <selection activeCell="L7" sqref="L7"/>
    </sheetView>
  </sheetViews>
  <sheetFormatPr defaultRowHeight="15" x14ac:dyDescent="0.25"/>
  <cols>
    <col min="1" max="1" width="4.5703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3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1" width="11.85546875" customWidth="1"/>
    <col min="12" max="12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243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 t="s">
        <v>53</v>
      </c>
      <c r="M7" s="24" t="s">
        <v>47</v>
      </c>
    </row>
    <row r="8" spans="1:14" x14ac:dyDescent="0.25">
      <c r="A8" s="62">
        <v>1</v>
      </c>
      <c r="B8" s="63" t="s">
        <v>298</v>
      </c>
      <c r="C8" s="62">
        <v>603564941</v>
      </c>
      <c r="D8" s="62">
        <v>29650</v>
      </c>
      <c r="E8" s="65" t="s">
        <v>299</v>
      </c>
      <c r="F8" s="62" t="s">
        <v>82</v>
      </c>
      <c r="G8" s="62">
        <v>0</v>
      </c>
      <c r="H8" s="62">
        <v>38414</v>
      </c>
      <c r="I8" s="62">
        <v>0</v>
      </c>
      <c r="J8" s="64">
        <v>295494</v>
      </c>
      <c r="K8" s="22">
        <f t="shared" ref="K8:K11" si="0">SUM(G8:J8)</f>
        <v>333908</v>
      </c>
      <c r="L8" s="43" t="s">
        <v>162</v>
      </c>
      <c r="M8" s="72">
        <v>2</v>
      </c>
    </row>
    <row r="9" spans="1:14" x14ac:dyDescent="0.25">
      <c r="A9" s="62">
        <v>2</v>
      </c>
      <c r="B9" s="62" t="s">
        <v>300</v>
      </c>
      <c r="C9" s="62">
        <v>500055539</v>
      </c>
      <c r="D9" s="62">
        <v>140323</v>
      </c>
      <c r="E9" s="63" t="s">
        <v>301</v>
      </c>
      <c r="F9" s="62" t="s">
        <v>60</v>
      </c>
      <c r="G9" s="62">
        <v>0</v>
      </c>
      <c r="H9" s="62">
        <v>0</v>
      </c>
      <c r="I9" s="62">
        <v>0</v>
      </c>
      <c r="J9" s="62">
        <v>0</v>
      </c>
      <c r="K9" s="22">
        <f t="shared" si="0"/>
        <v>0</v>
      </c>
      <c r="L9" t="s">
        <v>162</v>
      </c>
      <c r="M9" s="72">
        <v>2</v>
      </c>
    </row>
    <row r="10" spans="1:14" x14ac:dyDescent="0.25">
      <c r="A10" s="22">
        <v>3</v>
      </c>
      <c r="B10" s="22" t="s">
        <v>302</v>
      </c>
      <c r="C10" s="22">
        <v>61032827</v>
      </c>
      <c r="D10" s="22">
        <v>46550</v>
      </c>
      <c r="E10" s="22" t="s">
        <v>303</v>
      </c>
      <c r="F10" s="22" t="s">
        <v>69</v>
      </c>
      <c r="G10" s="22">
        <v>61060</v>
      </c>
      <c r="H10" s="22">
        <v>7938</v>
      </c>
      <c r="I10" s="22">
        <v>0</v>
      </c>
      <c r="J10" s="22">
        <v>0</v>
      </c>
      <c r="K10" s="22">
        <f t="shared" si="0"/>
        <v>68998</v>
      </c>
      <c r="L10" t="s">
        <v>162</v>
      </c>
      <c r="M10">
        <v>2</v>
      </c>
    </row>
    <row r="11" spans="1:14" x14ac:dyDescent="0.25">
      <c r="A11" s="22">
        <v>4</v>
      </c>
      <c r="B11" s="22" t="s">
        <v>304</v>
      </c>
      <c r="C11" s="22">
        <v>6101094</v>
      </c>
      <c r="D11" s="22">
        <v>46550</v>
      </c>
      <c r="E11" s="22" t="s">
        <v>305</v>
      </c>
      <c r="F11" s="22" t="s">
        <v>64</v>
      </c>
      <c r="G11" s="22">
        <v>0</v>
      </c>
      <c r="H11" s="22">
        <v>0</v>
      </c>
      <c r="I11" s="22">
        <v>0</v>
      </c>
      <c r="J11" s="22">
        <v>0</v>
      </c>
      <c r="K11" s="22">
        <f t="shared" si="0"/>
        <v>0</v>
      </c>
      <c r="L11" t="s">
        <v>162</v>
      </c>
      <c r="M11">
        <v>2</v>
      </c>
    </row>
    <row r="12" spans="1:14" x14ac:dyDescent="0.25">
      <c r="A12" s="22">
        <v>5</v>
      </c>
      <c r="B12" s="22" t="s">
        <v>306</v>
      </c>
      <c r="C12" s="22">
        <v>606550257</v>
      </c>
      <c r="D12" s="22">
        <v>45222</v>
      </c>
      <c r="E12" s="74" t="s">
        <v>307</v>
      </c>
      <c r="F12" s="22" t="s">
        <v>60</v>
      </c>
      <c r="G12" s="22">
        <v>0</v>
      </c>
      <c r="H12" s="22">
        <v>0</v>
      </c>
      <c r="I12" s="22">
        <v>0</v>
      </c>
      <c r="J12" s="22">
        <v>0</v>
      </c>
      <c r="K12" s="22">
        <f>SUM(G12:J12)</f>
        <v>0</v>
      </c>
      <c r="L12" t="s">
        <v>52</v>
      </c>
      <c r="M12">
        <v>1</v>
      </c>
      <c r="N12" t="s">
        <v>296</v>
      </c>
    </row>
    <row r="13" spans="1:14" x14ac:dyDescent="0.25">
      <c r="A13" s="22">
        <v>6</v>
      </c>
      <c r="B13" s="22" t="s">
        <v>308</v>
      </c>
      <c r="C13" s="22">
        <v>106777538</v>
      </c>
      <c r="D13" s="22">
        <v>24637</v>
      </c>
      <c r="E13" s="22" t="s">
        <v>309</v>
      </c>
      <c r="F13" s="22" t="s">
        <v>82</v>
      </c>
      <c r="G13" s="22">
        <v>0</v>
      </c>
      <c r="H13" s="22">
        <v>0</v>
      </c>
      <c r="I13" s="22">
        <v>0</v>
      </c>
      <c r="J13" s="22">
        <v>0</v>
      </c>
      <c r="K13" s="22">
        <f>SUM(G13:J13)</f>
        <v>0</v>
      </c>
    </row>
    <row r="14" spans="1:14" x14ac:dyDescent="0.25">
      <c r="A14" s="22">
        <v>7</v>
      </c>
      <c r="B14" s="22" t="s">
        <v>310</v>
      </c>
      <c r="C14" s="22">
        <v>600279578</v>
      </c>
      <c r="D14" s="22">
        <v>60593</v>
      </c>
      <c r="E14" s="22" t="s">
        <v>311</v>
      </c>
      <c r="F14" s="22" t="s">
        <v>82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t="s">
        <v>162</v>
      </c>
      <c r="M14">
        <v>1</v>
      </c>
    </row>
    <row r="15" spans="1:14" x14ac:dyDescent="0.25">
      <c r="A15" s="22">
        <v>8</v>
      </c>
      <c r="B15" s="22" t="s">
        <v>312</v>
      </c>
      <c r="C15" s="22">
        <v>609726817</v>
      </c>
      <c r="D15" s="22">
        <v>15787</v>
      </c>
      <c r="E15" s="22" t="s">
        <v>313</v>
      </c>
      <c r="F15" s="22" t="s">
        <v>82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t="s">
        <v>162</v>
      </c>
      <c r="M15">
        <v>1</v>
      </c>
    </row>
    <row r="16" spans="1:14" x14ac:dyDescent="0.25">
      <c r="A16" s="22">
        <v>9</v>
      </c>
      <c r="B16" s="22" t="s">
        <v>314</v>
      </c>
      <c r="C16" s="22">
        <v>301584984</v>
      </c>
      <c r="D16" s="22">
        <v>12582</v>
      </c>
      <c r="E16" s="22" t="s">
        <v>315</v>
      </c>
      <c r="F16" s="22" t="s">
        <v>60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t="s">
        <v>162</v>
      </c>
      <c r="M16">
        <v>1</v>
      </c>
    </row>
    <row r="17" spans="1:14" x14ac:dyDescent="0.25">
      <c r="A17" s="22">
        <v>10</v>
      </c>
      <c r="B17" s="22" t="s">
        <v>316</v>
      </c>
      <c r="C17" s="22">
        <v>606746081</v>
      </c>
      <c r="D17" s="22">
        <v>1788</v>
      </c>
      <c r="E17" s="22" t="s">
        <v>317</v>
      </c>
      <c r="F17" s="22" t="s">
        <v>318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t="s">
        <v>162</v>
      </c>
      <c r="M17">
        <v>1</v>
      </c>
    </row>
    <row r="18" spans="1:14" x14ac:dyDescent="0.25">
      <c r="A18" s="22">
        <v>11</v>
      </c>
      <c r="B18" s="22" t="s">
        <v>319</v>
      </c>
      <c r="C18" s="22">
        <v>600230595</v>
      </c>
      <c r="D18" s="22">
        <v>72711</v>
      </c>
      <c r="E18" s="22" t="s">
        <v>320</v>
      </c>
      <c r="F18" s="22" t="s">
        <v>76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t="s">
        <v>162</v>
      </c>
      <c r="M18">
        <v>1</v>
      </c>
    </row>
    <row r="19" spans="1:14" x14ac:dyDescent="0.25">
      <c r="A19" s="22">
        <v>12</v>
      </c>
      <c r="B19" s="22" t="s">
        <v>321</v>
      </c>
      <c r="C19" s="22">
        <v>30320956</v>
      </c>
      <c r="D19" s="22">
        <v>30047</v>
      </c>
      <c r="E19" s="22" t="s">
        <v>322</v>
      </c>
      <c r="F19" s="22" t="s">
        <v>82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t="s">
        <v>162</v>
      </c>
      <c r="M19">
        <v>1</v>
      </c>
    </row>
    <row r="20" spans="1:14" x14ac:dyDescent="0.25">
      <c r="A20" s="22">
        <v>13</v>
      </c>
      <c r="B20" s="22" t="s">
        <v>323</v>
      </c>
      <c r="C20" s="22">
        <v>500159293</v>
      </c>
      <c r="D20" s="22">
        <v>27738</v>
      </c>
      <c r="E20" s="74" t="s">
        <v>324</v>
      </c>
      <c r="F20" s="22" t="s">
        <v>82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t="s">
        <v>159</v>
      </c>
      <c r="M20">
        <v>1</v>
      </c>
      <c r="N20" t="s">
        <v>296</v>
      </c>
    </row>
    <row r="21" spans="1:14" x14ac:dyDescent="0.25">
      <c r="A21" s="22">
        <v>14</v>
      </c>
      <c r="B21" s="22" t="s">
        <v>325</v>
      </c>
      <c r="C21" s="22">
        <v>500137947</v>
      </c>
      <c r="D21" s="22">
        <v>18121</v>
      </c>
      <c r="E21" s="74" t="s">
        <v>326</v>
      </c>
      <c r="F21" s="22" t="s">
        <v>82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t="s">
        <v>52</v>
      </c>
      <c r="M21">
        <v>1</v>
      </c>
      <c r="N21" t="s">
        <v>296</v>
      </c>
    </row>
    <row r="22" spans="1:14" x14ac:dyDescent="0.25">
      <c r="A22" s="22">
        <v>15</v>
      </c>
      <c r="B22" s="22" t="s">
        <v>327</v>
      </c>
      <c r="C22" s="22">
        <v>302415513</v>
      </c>
      <c r="D22" s="22">
        <v>5057</v>
      </c>
      <c r="E22" s="22" t="s">
        <v>328</v>
      </c>
      <c r="F22" s="22" t="s">
        <v>82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t="s">
        <v>162</v>
      </c>
      <c r="M22">
        <v>2</v>
      </c>
    </row>
    <row r="23" spans="1:14" x14ac:dyDescent="0.25">
      <c r="A23" s="22">
        <v>16</v>
      </c>
      <c r="B23" s="22" t="s">
        <v>329</v>
      </c>
      <c r="C23" s="22">
        <v>304422153</v>
      </c>
      <c r="D23" s="22">
        <v>28894</v>
      </c>
      <c r="E23" s="22" t="s">
        <v>330</v>
      </c>
      <c r="F23" s="22" t="s">
        <v>82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t="s">
        <v>162</v>
      </c>
      <c r="M23">
        <v>2</v>
      </c>
    </row>
    <row r="24" spans="1:14" x14ac:dyDescent="0.25">
      <c r="A24" s="22">
        <v>17</v>
      </c>
      <c r="B24" s="22" t="s">
        <v>331</v>
      </c>
      <c r="C24" s="22">
        <v>603587827</v>
      </c>
      <c r="D24" s="22">
        <v>22387</v>
      </c>
      <c r="E24" s="22" t="s">
        <v>332</v>
      </c>
      <c r="F24" s="22" t="s">
        <v>82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t="s">
        <v>162</v>
      </c>
      <c r="M24">
        <v>2</v>
      </c>
    </row>
    <row r="25" spans="1:14" x14ac:dyDescent="0.25">
      <c r="A25" s="22">
        <v>18</v>
      </c>
      <c r="B25" s="22" t="s">
        <v>333</v>
      </c>
      <c r="C25" s="22">
        <v>601236004</v>
      </c>
      <c r="D25" s="22">
        <v>123089</v>
      </c>
      <c r="E25" s="22" t="s">
        <v>336</v>
      </c>
      <c r="F25" s="22" t="s">
        <v>82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t="s">
        <v>162</v>
      </c>
      <c r="M25">
        <v>2</v>
      </c>
    </row>
    <row r="26" spans="1:14" x14ac:dyDescent="0.25">
      <c r="A26" s="22">
        <v>19</v>
      </c>
      <c r="B26" s="22" t="s">
        <v>334</v>
      </c>
      <c r="C26" s="22">
        <v>302478189</v>
      </c>
      <c r="D26" s="22">
        <v>14616</v>
      </c>
      <c r="E26" s="22" t="s">
        <v>335</v>
      </c>
      <c r="F26" s="22" t="s">
        <v>62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t="s">
        <v>162</v>
      </c>
      <c r="M26">
        <v>2</v>
      </c>
    </row>
    <row r="27" spans="1:14" x14ac:dyDescent="0.25">
      <c r="A27" s="22">
        <v>20</v>
      </c>
      <c r="B27" s="22" t="s">
        <v>337</v>
      </c>
      <c r="C27" s="22">
        <v>300016312</v>
      </c>
      <c r="D27" s="22">
        <v>26293</v>
      </c>
      <c r="E27" s="22" t="s">
        <v>338</v>
      </c>
      <c r="F27" s="22" t="s">
        <v>62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t="s">
        <v>162</v>
      </c>
      <c r="M27">
        <v>2</v>
      </c>
    </row>
    <row r="28" spans="1:14" x14ac:dyDescent="0.25">
      <c r="A28" s="22">
        <v>21</v>
      </c>
      <c r="B28" s="22" t="s">
        <v>339</v>
      </c>
      <c r="C28" s="22">
        <v>604836191</v>
      </c>
      <c r="D28" s="22">
        <v>97138</v>
      </c>
      <c r="E28" s="22" t="s">
        <v>340</v>
      </c>
      <c r="F28" s="22" t="s">
        <v>76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t="s">
        <v>162</v>
      </c>
      <c r="M28">
        <v>2</v>
      </c>
    </row>
    <row r="29" spans="1:14" x14ac:dyDescent="0.25">
      <c r="A29" s="22">
        <v>22</v>
      </c>
      <c r="B29" s="22" t="s">
        <v>341</v>
      </c>
      <c r="C29" s="22">
        <v>301742191</v>
      </c>
      <c r="D29" s="22">
        <v>38149</v>
      </c>
      <c r="E29" s="22" t="s">
        <v>342</v>
      </c>
      <c r="F29" s="22" t="s">
        <v>62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t="s">
        <v>162</v>
      </c>
      <c r="M29">
        <v>2</v>
      </c>
    </row>
    <row r="30" spans="1:14" x14ac:dyDescent="0.25">
      <c r="A30" s="22">
        <v>23</v>
      </c>
      <c r="B30" s="22" t="s">
        <v>343</v>
      </c>
      <c r="C30" s="22">
        <v>600338129</v>
      </c>
      <c r="D30" s="22">
        <v>46171</v>
      </c>
      <c r="E30" s="22" t="s">
        <v>344</v>
      </c>
      <c r="F30" s="22" t="s">
        <v>60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t="s">
        <v>162</v>
      </c>
      <c r="M30">
        <v>2</v>
      </c>
    </row>
    <row r="31" spans="1:14" x14ac:dyDescent="0.25">
      <c r="A31" s="22">
        <v>24</v>
      </c>
      <c r="B31" s="22" t="s">
        <v>345</v>
      </c>
      <c r="C31" s="22">
        <v>300212345</v>
      </c>
      <c r="D31" s="22">
        <v>21759</v>
      </c>
      <c r="E31" s="22" t="s">
        <v>346</v>
      </c>
      <c r="F31" s="22" t="s">
        <v>76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t="s">
        <v>162</v>
      </c>
      <c r="M31">
        <v>2</v>
      </c>
    </row>
    <row r="32" spans="1:14" x14ac:dyDescent="0.25">
      <c r="A32" s="22">
        <v>25</v>
      </c>
      <c r="B32" s="22" t="s">
        <v>347</v>
      </c>
      <c r="C32" s="22">
        <v>301563705</v>
      </c>
      <c r="D32" s="22">
        <v>15961</v>
      </c>
      <c r="E32" s="22" t="s">
        <v>348</v>
      </c>
      <c r="F32" s="22" t="s">
        <v>46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t="s">
        <v>162</v>
      </c>
      <c r="M32">
        <v>2</v>
      </c>
    </row>
    <row r="33" spans="1:13" x14ac:dyDescent="0.25">
      <c r="A33" s="26">
        <v>26</v>
      </c>
      <c r="B33" s="26" t="s">
        <v>349</v>
      </c>
      <c r="C33" s="26">
        <v>60672645</v>
      </c>
      <c r="D33" s="26">
        <v>67716</v>
      </c>
      <c r="E33" s="26" t="s">
        <v>350</v>
      </c>
      <c r="F33" s="26" t="s">
        <v>60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t="s">
        <v>162</v>
      </c>
      <c r="M33">
        <v>2</v>
      </c>
    </row>
    <row r="34" spans="1:13" x14ac:dyDescent="0.25">
      <c r="A34" s="22">
        <v>27</v>
      </c>
      <c r="B34" s="22" t="s">
        <v>351</v>
      </c>
      <c r="C34" s="22">
        <v>604284822</v>
      </c>
      <c r="D34" s="22">
        <v>5136</v>
      </c>
      <c r="E34" s="22" t="s">
        <v>328</v>
      </c>
      <c r="F34" s="22" t="s">
        <v>62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</row>
    <row r="35" spans="1:13" x14ac:dyDescent="0.25">
      <c r="A35" s="22">
        <v>28</v>
      </c>
      <c r="B35" s="22" t="s">
        <v>352</v>
      </c>
      <c r="C35" s="22">
        <v>300085156</v>
      </c>
      <c r="D35" s="22">
        <v>1006</v>
      </c>
      <c r="E35" s="22" t="s">
        <v>353</v>
      </c>
      <c r="F35" s="22" t="s">
        <v>318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</row>
    <row r="36" spans="1:13" x14ac:dyDescent="0.25">
      <c r="A36" s="22">
        <v>29</v>
      </c>
      <c r="B36" s="22" t="s">
        <v>354</v>
      </c>
      <c r="C36" s="22">
        <v>304422603</v>
      </c>
      <c r="D36" s="22">
        <v>36840</v>
      </c>
      <c r="E36" s="22" t="s">
        <v>355</v>
      </c>
      <c r="F36" s="22" t="s">
        <v>82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</row>
    <row r="37" spans="1:13" x14ac:dyDescent="0.25">
      <c r="A37" s="22">
        <v>30</v>
      </c>
      <c r="B37" s="22" t="s">
        <v>408</v>
      </c>
      <c r="C37" s="22">
        <v>602446604</v>
      </c>
      <c r="D37" s="22">
        <v>48131</v>
      </c>
      <c r="E37" s="22" t="s">
        <v>409</v>
      </c>
      <c r="F37" s="22" t="s">
        <v>60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</row>
    <row r="38" spans="1:13" x14ac:dyDescent="0.25">
      <c r="A38" s="22">
        <v>31</v>
      </c>
      <c r="B38" s="22" t="s">
        <v>356</v>
      </c>
      <c r="C38" s="22">
        <v>304488085</v>
      </c>
      <c r="D38" s="22">
        <v>178</v>
      </c>
      <c r="E38" s="22" t="s">
        <v>357</v>
      </c>
      <c r="F38" s="22" t="s">
        <v>65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</row>
    <row r="39" spans="1:13" x14ac:dyDescent="0.25">
      <c r="A39" s="22">
        <v>32</v>
      </c>
      <c r="B39" s="22" t="s">
        <v>358</v>
      </c>
      <c r="C39" s="22">
        <v>609718928</v>
      </c>
      <c r="D39" s="22">
        <v>12966</v>
      </c>
      <c r="E39" s="22" t="s">
        <v>359</v>
      </c>
      <c r="F39" s="22" t="s">
        <v>76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</row>
    <row r="40" spans="1:13" x14ac:dyDescent="0.25">
      <c r="A40" s="22">
        <v>33</v>
      </c>
      <c r="B40" s="22" t="s">
        <v>360</v>
      </c>
      <c r="C40" s="22">
        <v>300209208</v>
      </c>
      <c r="D40" s="22">
        <v>101838</v>
      </c>
      <c r="E40" s="22" t="s">
        <v>361</v>
      </c>
      <c r="F40" s="22" t="s">
        <v>76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</row>
    <row r="41" spans="1:13" x14ac:dyDescent="0.25">
      <c r="A41" s="22">
        <v>34</v>
      </c>
      <c r="B41" s="22" t="s">
        <v>362</v>
      </c>
      <c r="C41" s="22">
        <v>300005043</v>
      </c>
      <c r="D41" s="22">
        <v>1296</v>
      </c>
      <c r="E41" s="22" t="s">
        <v>363</v>
      </c>
      <c r="F41" s="22" t="s">
        <v>69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</row>
    <row r="42" spans="1:13" x14ac:dyDescent="0.25">
      <c r="A42" s="22">
        <v>35</v>
      </c>
      <c r="B42" s="22" t="s">
        <v>364</v>
      </c>
      <c r="C42" s="22">
        <v>3027042460</v>
      </c>
      <c r="D42" s="22">
        <v>34980</v>
      </c>
      <c r="E42" s="22" t="s">
        <v>365</v>
      </c>
      <c r="F42" s="22" t="s">
        <v>62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</row>
    <row r="43" spans="1:13" x14ac:dyDescent="0.25">
      <c r="A43" s="22">
        <v>36</v>
      </c>
      <c r="B43" s="22" t="s">
        <v>366</v>
      </c>
      <c r="C43" s="22">
        <v>60732369</v>
      </c>
      <c r="D43" s="22">
        <v>7891</v>
      </c>
      <c r="E43" s="22" t="s">
        <v>367</v>
      </c>
      <c r="F43" s="22" t="s">
        <v>137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</row>
    <row r="44" spans="1:13" x14ac:dyDescent="0.25">
      <c r="A44" s="22">
        <v>37</v>
      </c>
      <c r="B44" s="22" t="s">
        <v>368</v>
      </c>
      <c r="C44" s="22">
        <v>602459024</v>
      </c>
      <c r="D44" s="22">
        <v>259</v>
      </c>
      <c r="E44" s="22" t="s">
        <v>369</v>
      </c>
      <c r="F44" s="22" t="s">
        <v>370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</row>
    <row r="45" spans="1:13" x14ac:dyDescent="0.25">
      <c r="A45" s="22">
        <v>38</v>
      </c>
      <c r="B45" s="22" t="s">
        <v>371</v>
      </c>
      <c r="C45" s="22">
        <v>604254489</v>
      </c>
      <c r="D45" s="22">
        <v>60083</v>
      </c>
      <c r="E45" s="22" t="s">
        <v>372</v>
      </c>
      <c r="F45" s="22" t="s">
        <v>76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</row>
    <row r="46" spans="1:13" x14ac:dyDescent="0.25">
      <c r="A46" s="22">
        <v>39</v>
      </c>
      <c r="B46" s="22" t="s">
        <v>373</v>
      </c>
      <c r="C46" s="22">
        <v>302543580</v>
      </c>
      <c r="D46" s="22">
        <v>16514</v>
      </c>
      <c r="E46" s="22" t="s">
        <v>374</v>
      </c>
      <c r="F46" s="22" t="s">
        <v>60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</row>
    <row r="47" spans="1:13" x14ac:dyDescent="0.25">
      <c r="A47" s="22">
        <v>40</v>
      </c>
      <c r="B47" s="22" t="s">
        <v>375</v>
      </c>
      <c r="C47" s="22">
        <v>604284163</v>
      </c>
      <c r="D47" s="22">
        <v>8997</v>
      </c>
      <c r="E47" s="22" t="s">
        <v>376</v>
      </c>
      <c r="F47" s="22" t="s">
        <v>65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</row>
    <row r="48" spans="1:13" x14ac:dyDescent="0.25">
      <c r="A48" s="22">
        <v>41</v>
      </c>
      <c r="B48" s="22" t="s">
        <v>377</v>
      </c>
      <c r="C48" s="22">
        <v>606536426</v>
      </c>
      <c r="D48" s="22">
        <v>40533</v>
      </c>
      <c r="E48" s="22" t="s">
        <v>378</v>
      </c>
      <c r="F48" s="22" t="s">
        <v>76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</row>
    <row r="49" spans="1:11" x14ac:dyDescent="0.25">
      <c r="A49" s="22">
        <v>42</v>
      </c>
      <c r="B49" s="22" t="s">
        <v>379</v>
      </c>
      <c r="C49" s="22">
        <v>300057854</v>
      </c>
      <c r="D49" s="22">
        <v>25662</v>
      </c>
      <c r="E49" s="22" t="s">
        <v>380</v>
      </c>
      <c r="F49" s="22" t="s">
        <v>60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</row>
    <row r="50" spans="1:11" x14ac:dyDescent="0.25">
      <c r="A50" s="22">
        <v>43</v>
      </c>
      <c r="B50" s="22" t="s">
        <v>381</v>
      </c>
      <c r="C50" s="22">
        <v>66579456</v>
      </c>
      <c r="D50" s="22">
        <v>29691</v>
      </c>
      <c r="E50" s="22" t="s">
        <v>382</v>
      </c>
      <c r="F50" s="22" t="s">
        <v>60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</row>
    <row r="51" spans="1:11" x14ac:dyDescent="0.25">
      <c r="A51" s="22">
        <v>44</v>
      </c>
      <c r="B51" s="22" t="s">
        <v>383</v>
      </c>
      <c r="C51" s="22">
        <v>300016013</v>
      </c>
      <c r="D51" s="22">
        <v>42425</v>
      </c>
      <c r="E51" s="22" t="s">
        <v>384</v>
      </c>
      <c r="F51" s="22" t="s">
        <v>62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</row>
    <row r="52" spans="1:11" x14ac:dyDescent="0.25">
      <c r="A52" s="22">
        <v>45</v>
      </c>
      <c r="B52" s="22" t="s">
        <v>385</v>
      </c>
      <c r="C52" s="22">
        <v>600575102</v>
      </c>
      <c r="D52" s="22">
        <v>47359</v>
      </c>
      <c r="E52" s="22" t="s">
        <v>386</v>
      </c>
      <c r="F52" s="22" t="s">
        <v>76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</row>
    <row r="53" spans="1:11" x14ac:dyDescent="0.25">
      <c r="A53" s="22">
        <v>46</v>
      </c>
      <c r="B53" s="22" t="s">
        <v>387</v>
      </c>
      <c r="C53" s="22">
        <v>304152481</v>
      </c>
      <c r="D53" s="22">
        <v>11027</v>
      </c>
      <c r="E53" s="22" t="s">
        <v>388</v>
      </c>
      <c r="F53" s="22" t="s">
        <v>64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x14ac:dyDescent="0.25">
      <c r="A54" s="22">
        <v>47</v>
      </c>
      <c r="B54" s="22" t="s">
        <v>389</v>
      </c>
      <c r="C54" s="22">
        <v>615965228</v>
      </c>
      <c r="D54" s="22">
        <v>22903</v>
      </c>
      <c r="E54" s="22" t="s">
        <v>390</v>
      </c>
      <c r="F54" s="22" t="s">
        <v>76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</row>
    <row r="55" spans="1:11" x14ac:dyDescent="0.25">
      <c r="A55" s="22">
        <v>49</v>
      </c>
      <c r="B55" s="22" t="s">
        <v>391</v>
      </c>
      <c r="C55" s="22">
        <v>302697863</v>
      </c>
      <c r="D55" s="22">
        <v>6101</v>
      </c>
      <c r="E55" s="22" t="s">
        <v>392</v>
      </c>
      <c r="F55" s="22" t="s">
        <v>393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</row>
    <row r="56" spans="1:11" x14ac:dyDescent="0.25">
      <c r="A56" s="22">
        <v>50</v>
      </c>
      <c r="B56" s="22" t="s">
        <v>394</v>
      </c>
      <c r="C56" s="22">
        <v>500226764</v>
      </c>
      <c r="D56" s="22">
        <v>110091</v>
      </c>
      <c r="E56" s="22" t="s">
        <v>395</v>
      </c>
      <c r="F56" s="22" t="s">
        <v>60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</row>
    <row r="57" spans="1:11" x14ac:dyDescent="0.25">
      <c r="A57" s="22">
        <v>51</v>
      </c>
      <c r="B57" s="22" t="s">
        <v>396</v>
      </c>
      <c r="C57" s="22">
        <v>300020224</v>
      </c>
      <c r="D57" s="22">
        <v>102620</v>
      </c>
      <c r="E57" s="22" t="s">
        <v>399</v>
      </c>
      <c r="F57" s="22" t="s">
        <v>60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</row>
    <row r="58" spans="1:11" x14ac:dyDescent="0.25">
      <c r="A58" s="22">
        <v>52</v>
      </c>
      <c r="B58" s="22" t="s">
        <v>398</v>
      </c>
      <c r="C58" s="22">
        <v>112752583</v>
      </c>
      <c r="D58" s="22">
        <v>16488</v>
      </c>
      <c r="E58" s="22" t="s">
        <v>397</v>
      </c>
      <c r="F58" s="22" t="s">
        <v>65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</row>
    <row r="59" spans="1:11" x14ac:dyDescent="0.25">
      <c r="A59" s="22">
        <v>53</v>
      </c>
      <c r="B59" s="22" t="s">
        <v>400</v>
      </c>
      <c r="C59" s="22">
        <v>303714123</v>
      </c>
      <c r="D59" s="22">
        <v>9382</v>
      </c>
      <c r="E59" s="22" t="s">
        <v>401</v>
      </c>
      <c r="F59" s="22" t="s">
        <v>62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</row>
    <row r="60" spans="1:11" x14ac:dyDescent="0.25">
      <c r="A60" s="22">
        <v>54</v>
      </c>
      <c r="B60" s="22" t="s">
        <v>402</v>
      </c>
      <c r="C60" s="22">
        <v>600826318</v>
      </c>
      <c r="D60" s="22">
        <v>144577</v>
      </c>
      <c r="E60" s="22" t="s">
        <v>311</v>
      </c>
      <c r="F60" s="22" t="s">
        <v>60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</row>
    <row r="61" spans="1:11" x14ac:dyDescent="0.25">
      <c r="A61" s="22">
        <v>55</v>
      </c>
      <c r="B61" s="22" t="s">
        <v>403</v>
      </c>
      <c r="C61" s="22">
        <v>601171574</v>
      </c>
      <c r="D61" s="22">
        <v>116325</v>
      </c>
      <c r="E61" s="22" t="s">
        <v>404</v>
      </c>
      <c r="F61" s="22" t="s">
        <v>60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</row>
    <row r="62" spans="1:11" x14ac:dyDescent="0.25">
      <c r="A62" s="22">
        <v>56</v>
      </c>
      <c r="B62" s="22" t="s">
        <v>405</v>
      </c>
      <c r="C62" s="22">
        <v>604897510</v>
      </c>
      <c r="D62" s="22">
        <v>89327</v>
      </c>
      <c r="E62" s="22" t="s">
        <v>406</v>
      </c>
      <c r="F62" s="22" t="s">
        <v>76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</row>
    <row r="63" spans="1:11" x14ac:dyDescent="0.25">
      <c r="A63" s="22"/>
      <c r="B63" s="22" t="s">
        <v>42</v>
      </c>
      <c r="C63" s="22"/>
      <c r="D63" s="22"/>
      <c r="E63" s="22"/>
      <c r="F63" s="22"/>
      <c r="G63" s="22">
        <f>SUM(G8:G62)</f>
        <v>61060</v>
      </c>
      <c r="H63" s="22">
        <f t="shared" ref="H63:K63" si="1">SUM(H8:H62)</f>
        <v>46352</v>
      </c>
      <c r="I63" s="22">
        <f t="shared" si="1"/>
        <v>0</v>
      </c>
      <c r="J63" s="22">
        <f t="shared" si="1"/>
        <v>295494</v>
      </c>
      <c r="K63" s="22">
        <f t="shared" si="1"/>
        <v>402906</v>
      </c>
    </row>
    <row r="64" spans="1:11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</row>
    <row r="66" spans="1:11" x14ac:dyDescent="0.2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1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1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1:11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11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</row>
    <row r="72" spans="1:1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</row>
    <row r="73" spans="1:11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</row>
    <row r="74" spans="1:1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</row>
    <row r="75" spans="1:1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</row>
    <row r="76" spans="1:1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</row>
    <row r="77" spans="1:11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</row>
    <row r="78" spans="1:1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</row>
    <row r="79" spans="1:11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</row>
    <row r="80" spans="1:11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</row>
    <row r="81" spans="1:11" x14ac:dyDescent="0.2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</row>
    <row r="82" spans="1:11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1:11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</row>
    <row r="84" spans="1:1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</row>
    <row r="85" spans="1:11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</row>
    <row r="86" spans="1:11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</row>
    <row r="87" spans="1:1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</row>
    <row r="88" spans="1:1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</row>
    <row r="89" spans="1:11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</row>
    <row r="90" spans="1:11" x14ac:dyDescent="0.2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</row>
    <row r="91" spans="1:1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4" spans="1:1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4" spans="1:11" x14ac:dyDescent="0.25">
      <c r="A174" s="22"/>
      <c r="B174" s="22" t="s">
        <v>42</v>
      </c>
      <c r="C174" s="22"/>
      <c r="D174" s="22"/>
      <c r="E174" s="22"/>
      <c r="F174" s="22"/>
      <c r="G174" s="22">
        <f>SUM(G8:G172)</f>
        <v>122120</v>
      </c>
      <c r="H174" s="22">
        <f>SUM(H8:H172)</f>
        <v>92704</v>
      </c>
      <c r="I174" s="22">
        <f>SUM(I8:I172)</f>
        <v>0</v>
      </c>
      <c r="J174" s="22">
        <f>SUM(J8:J172)</f>
        <v>590988</v>
      </c>
      <c r="K174" s="22">
        <f>SUM(K8:K172)</f>
        <v>805812</v>
      </c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C22" workbookViewId="0">
      <selection activeCell="O15" sqref="O15"/>
    </sheetView>
  </sheetViews>
  <sheetFormatPr defaultRowHeight="15" x14ac:dyDescent="0.25"/>
  <cols>
    <col min="1" max="1" width="4.5703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3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1" width="11.85546875" customWidth="1"/>
    <col min="12" max="12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243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 t="s">
        <v>53</v>
      </c>
      <c r="M7" s="24" t="s">
        <v>47</v>
      </c>
    </row>
    <row r="8" spans="1:14" x14ac:dyDescent="0.25">
      <c r="A8" s="62">
        <v>1</v>
      </c>
      <c r="B8" s="63" t="s">
        <v>244</v>
      </c>
      <c r="C8" s="62">
        <v>50013129</v>
      </c>
      <c r="D8" s="62">
        <v>55834</v>
      </c>
      <c r="E8" s="65" t="s">
        <v>245</v>
      </c>
      <c r="F8" s="62" t="s">
        <v>82</v>
      </c>
      <c r="G8" s="62">
        <v>0</v>
      </c>
      <c r="H8" s="62">
        <v>0</v>
      </c>
      <c r="I8" s="62">
        <v>0</v>
      </c>
      <c r="J8" s="64">
        <v>0</v>
      </c>
      <c r="K8" s="62">
        <v>0</v>
      </c>
      <c r="L8" s="43" t="s">
        <v>162</v>
      </c>
      <c r="M8" s="72">
        <v>2</v>
      </c>
    </row>
    <row r="9" spans="1:14" x14ac:dyDescent="0.25">
      <c r="A9" s="62">
        <v>2</v>
      </c>
      <c r="B9" s="62" t="s">
        <v>246</v>
      </c>
      <c r="C9" s="62">
        <v>30004908</v>
      </c>
      <c r="D9" s="62">
        <v>26976</v>
      </c>
      <c r="E9" s="63" t="s">
        <v>247</v>
      </c>
      <c r="F9" s="62" t="s">
        <v>82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t="s">
        <v>162</v>
      </c>
      <c r="M9" s="72">
        <v>2</v>
      </c>
    </row>
    <row r="10" spans="1:14" x14ac:dyDescent="0.25">
      <c r="A10" s="22">
        <v>3</v>
      </c>
      <c r="B10" s="22" t="s">
        <v>248</v>
      </c>
      <c r="C10" s="22">
        <v>50004652</v>
      </c>
      <c r="D10" s="22">
        <v>52149</v>
      </c>
      <c r="E10" s="22" t="s">
        <v>249</v>
      </c>
      <c r="F10" s="22" t="s">
        <v>76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t="s">
        <v>162</v>
      </c>
      <c r="M10">
        <v>2</v>
      </c>
    </row>
    <row r="11" spans="1:14" x14ac:dyDescent="0.25">
      <c r="A11" s="22">
        <v>4</v>
      </c>
      <c r="B11" s="22" t="s">
        <v>250</v>
      </c>
      <c r="C11" s="22">
        <v>304711770</v>
      </c>
      <c r="D11" s="22">
        <v>94920</v>
      </c>
      <c r="E11" s="22" t="s">
        <v>251</v>
      </c>
      <c r="F11" s="22" t="s">
        <v>76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t="s">
        <v>162</v>
      </c>
      <c r="M11">
        <v>2</v>
      </c>
    </row>
    <row r="12" spans="1:14" ht="30" x14ac:dyDescent="0.25">
      <c r="A12" s="22">
        <v>5</v>
      </c>
      <c r="B12" s="94" t="s">
        <v>253</v>
      </c>
      <c r="C12" s="94">
        <v>603584857</v>
      </c>
      <c r="D12" s="94" t="s">
        <v>49</v>
      </c>
      <c r="E12" s="95" t="s">
        <v>252</v>
      </c>
      <c r="F12" s="94" t="s">
        <v>49</v>
      </c>
      <c r="G12" s="94">
        <v>5698563</v>
      </c>
      <c r="H12" s="94">
        <v>740813</v>
      </c>
      <c r="I12" s="94">
        <v>0</v>
      </c>
      <c r="J12" s="94">
        <v>0</v>
      </c>
      <c r="K12" s="94">
        <f>SUM(G12:J12)</f>
        <v>6439376</v>
      </c>
      <c r="L12" s="96" t="s">
        <v>52</v>
      </c>
      <c r="M12" s="96">
        <v>1</v>
      </c>
      <c r="N12" s="96" t="s">
        <v>296</v>
      </c>
    </row>
    <row r="13" spans="1:14" x14ac:dyDescent="0.25">
      <c r="A13" s="22">
        <v>6</v>
      </c>
      <c r="B13" s="81" t="s">
        <v>254</v>
      </c>
      <c r="C13" s="81">
        <v>604239031</v>
      </c>
      <c r="D13" s="81">
        <v>9006</v>
      </c>
      <c r="E13" s="81" t="s">
        <v>255</v>
      </c>
      <c r="F13" s="81" t="s">
        <v>137</v>
      </c>
      <c r="G13" s="81">
        <v>355578</v>
      </c>
      <c r="H13" s="81">
        <v>90430</v>
      </c>
      <c r="I13" s="81">
        <v>543998</v>
      </c>
      <c r="J13" s="81">
        <v>0</v>
      </c>
      <c r="K13" s="81">
        <f>SUM(G13:J13)</f>
        <v>990006</v>
      </c>
      <c r="L13" s="84" t="s">
        <v>162</v>
      </c>
      <c r="M13" s="84">
        <v>1</v>
      </c>
      <c r="N13" s="84"/>
    </row>
    <row r="14" spans="1:14" x14ac:dyDescent="0.25">
      <c r="A14" s="22">
        <v>7</v>
      </c>
      <c r="B14" s="22" t="s">
        <v>256</v>
      </c>
      <c r="C14" s="22">
        <v>609693993</v>
      </c>
      <c r="D14" s="22">
        <v>14817</v>
      </c>
      <c r="E14" s="22" t="s">
        <v>257</v>
      </c>
      <c r="F14" s="22" t="s">
        <v>82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t="s">
        <v>162</v>
      </c>
      <c r="M14">
        <v>1</v>
      </c>
    </row>
    <row r="15" spans="1:14" x14ac:dyDescent="0.25">
      <c r="A15" s="22">
        <v>8</v>
      </c>
      <c r="B15" s="22" t="s">
        <v>258</v>
      </c>
      <c r="C15" s="22">
        <v>500081118</v>
      </c>
      <c r="D15" s="22">
        <v>61901</v>
      </c>
      <c r="E15" s="22" t="s">
        <v>259</v>
      </c>
      <c r="F15" s="22" t="s">
        <v>60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t="s">
        <v>162</v>
      </c>
      <c r="M15">
        <v>1</v>
      </c>
    </row>
    <row r="16" spans="1:14" x14ac:dyDescent="0.25">
      <c r="A16" s="22">
        <v>9</v>
      </c>
      <c r="B16" s="22" t="s">
        <v>260</v>
      </c>
      <c r="C16" s="22">
        <v>617814786</v>
      </c>
      <c r="D16" s="22">
        <v>72220</v>
      </c>
      <c r="E16" s="22" t="s">
        <v>261</v>
      </c>
      <c r="F16" s="22" t="s">
        <v>60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t="s">
        <v>162</v>
      </c>
      <c r="M16">
        <v>1</v>
      </c>
    </row>
    <row r="17" spans="1:14" x14ac:dyDescent="0.25">
      <c r="A17" s="22">
        <v>10</v>
      </c>
      <c r="B17" s="22" t="s">
        <v>262</v>
      </c>
      <c r="C17" s="22">
        <v>606746081</v>
      </c>
      <c r="D17" s="22">
        <v>19874</v>
      </c>
      <c r="E17" s="22" t="s">
        <v>263</v>
      </c>
      <c r="F17" s="22" t="s">
        <v>76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t="s">
        <v>162</v>
      </c>
      <c r="M17">
        <v>1</v>
      </c>
    </row>
    <row r="18" spans="1:14" x14ac:dyDescent="0.25">
      <c r="A18" s="22">
        <v>11</v>
      </c>
      <c r="B18" s="22" t="s">
        <v>264</v>
      </c>
      <c r="C18" s="22">
        <v>110895893</v>
      </c>
      <c r="D18" s="22">
        <v>1472</v>
      </c>
      <c r="E18" s="22" t="s">
        <v>265</v>
      </c>
      <c r="F18" s="22" t="s">
        <v>137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t="s">
        <v>162</v>
      </c>
      <c r="M18">
        <v>1</v>
      </c>
    </row>
    <row r="19" spans="1:14" x14ac:dyDescent="0.25">
      <c r="A19" s="22">
        <v>12</v>
      </c>
      <c r="B19" s="22" t="s">
        <v>266</v>
      </c>
      <c r="C19" s="22">
        <v>606713610</v>
      </c>
      <c r="D19" s="22">
        <v>8518</v>
      </c>
      <c r="E19" s="22" t="s">
        <v>267</v>
      </c>
      <c r="F19" s="22" t="s">
        <v>137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t="s">
        <v>162</v>
      </c>
      <c r="M19">
        <v>1</v>
      </c>
    </row>
    <row r="20" spans="1:14" ht="30" x14ac:dyDescent="0.25">
      <c r="A20" s="22">
        <v>13</v>
      </c>
      <c r="B20" s="22" t="s">
        <v>268</v>
      </c>
      <c r="C20" s="22">
        <v>606374921</v>
      </c>
      <c r="D20" s="22" t="s">
        <v>49</v>
      </c>
      <c r="E20" s="74" t="s">
        <v>269</v>
      </c>
      <c r="F20" s="22" t="s">
        <v>49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t="s">
        <v>159</v>
      </c>
      <c r="M20">
        <v>1</v>
      </c>
      <c r="N20" t="s">
        <v>296</v>
      </c>
    </row>
    <row r="21" spans="1:14" ht="30" x14ac:dyDescent="0.25">
      <c r="A21" s="22">
        <v>14</v>
      </c>
      <c r="B21" s="22" t="s">
        <v>270</v>
      </c>
      <c r="C21" s="22">
        <v>606713803</v>
      </c>
      <c r="D21" s="22" t="s">
        <v>49</v>
      </c>
      <c r="E21" s="74" t="s">
        <v>271</v>
      </c>
      <c r="F21" s="22" t="s">
        <v>49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t="s">
        <v>52</v>
      </c>
      <c r="M21">
        <v>1</v>
      </c>
      <c r="N21" t="s">
        <v>296</v>
      </c>
    </row>
    <row r="22" spans="1:14" x14ac:dyDescent="0.25">
      <c r="A22" s="22">
        <v>15</v>
      </c>
      <c r="B22" s="22" t="s">
        <v>272</v>
      </c>
      <c r="C22" s="22">
        <v>604257224</v>
      </c>
      <c r="D22" s="22">
        <v>95366</v>
      </c>
      <c r="E22" s="22" t="s">
        <v>273</v>
      </c>
      <c r="F22" s="22" t="s">
        <v>76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t="s">
        <v>162</v>
      </c>
      <c r="M22">
        <v>2</v>
      </c>
    </row>
    <row r="23" spans="1:14" x14ac:dyDescent="0.25">
      <c r="A23" s="22">
        <v>16</v>
      </c>
      <c r="B23" s="22" t="s">
        <v>274</v>
      </c>
      <c r="C23" s="22">
        <v>304747407</v>
      </c>
      <c r="D23" s="22">
        <v>886115</v>
      </c>
      <c r="E23" s="22" t="s">
        <v>275</v>
      </c>
      <c r="F23" s="22" t="s">
        <v>62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t="s">
        <v>162</v>
      </c>
      <c r="M23">
        <v>2</v>
      </c>
    </row>
    <row r="24" spans="1:14" x14ac:dyDescent="0.25">
      <c r="A24" s="22">
        <v>17</v>
      </c>
      <c r="B24" s="22" t="s">
        <v>276</v>
      </c>
      <c r="C24" s="22">
        <v>118160294</v>
      </c>
      <c r="D24" s="22">
        <v>54266</v>
      </c>
      <c r="E24" s="22" t="s">
        <v>275</v>
      </c>
      <c r="F24" s="22" t="s">
        <v>62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t="s">
        <v>162</v>
      </c>
      <c r="M24">
        <v>2</v>
      </c>
    </row>
    <row r="25" spans="1:14" x14ac:dyDescent="0.25">
      <c r="A25" s="22">
        <v>18</v>
      </c>
      <c r="B25" s="22" t="s">
        <v>277</v>
      </c>
      <c r="C25" s="22">
        <v>302439213</v>
      </c>
      <c r="D25" s="22">
        <v>43148</v>
      </c>
      <c r="E25" s="22" t="s">
        <v>278</v>
      </c>
      <c r="F25" s="22" t="s">
        <v>60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t="s">
        <v>162</v>
      </c>
      <c r="M25">
        <v>2</v>
      </c>
    </row>
    <row r="26" spans="1:14" x14ac:dyDescent="0.25">
      <c r="A26" s="22">
        <v>19</v>
      </c>
      <c r="B26" s="22" t="s">
        <v>279</v>
      </c>
      <c r="C26" s="22">
        <v>602407113</v>
      </c>
      <c r="D26" s="22">
        <v>60819</v>
      </c>
      <c r="E26" s="22" t="s">
        <v>280</v>
      </c>
      <c r="F26" s="22" t="s">
        <v>82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t="s">
        <v>162</v>
      </c>
      <c r="M26">
        <v>2</v>
      </c>
    </row>
    <row r="27" spans="1:14" x14ac:dyDescent="0.25">
      <c r="A27" s="22">
        <v>20</v>
      </c>
      <c r="B27" s="22" t="s">
        <v>281</v>
      </c>
      <c r="C27" s="22">
        <v>600556138</v>
      </c>
      <c r="D27" s="22">
        <v>24530</v>
      </c>
      <c r="E27" s="22" t="s">
        <v>282</v>
      </c>
      <c r="F27" s="22" t="s">
        <v>82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t="s">
        <v>162</v>
      </c>
      <c r="M27">
        <v>2</v>
      </c>
    </row>
    <row r="28" spans="1:14" x14ac:dyDescent="0.25">
      <c r="A28" s="22">
        <v>21</v>
      </c>
      <c r="B28" s="22" t="s">
        <v>283</v>
      </c>
      <c r="C28" s="22">
        <v>302437814</v>
      </c>
      <c r="D28" s="22">
        <v>38302</v>
      </c>
      <c r="E28" s="22" t="s">
        <v>284</v>
      </c>
      <c r="F28" s="22" t="s">
        <v>60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t="s">
        <v>162</v>
      </c>
      <c r="M28">
        <v>2</v>
      </c>
    </row>
    <row r="29" spans="1:14" x14ac:dyDescent="0.25">
      <c r="A29" s="22">
        <v>22</v>
      </c>
      <c r="B29" s="22" t="s">
        <v>285</v>
      </c>
      <c r="C29" s="22">
        <v>303086965</v>
      </c>
      <c r="D29" s="22">
        <v>4569</v>
      </c>
      <c r="E29" s="22" t="s">
        <v>286</v>
      </c>
      <c r="F29" s="22" t="s">
        <v>82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t="s">
        <v>162</v>
      </c>
      <c r="M29">
        <v>2</v>
      </c>
    </row>
    <row r="30" spans="1:14" x14ac:dyDescent="0.25">
      <c r="A30" s="22">
        <v>23</v>
      </c>
      <c r="B30" s="22" t="s">
        <v>287</v>
      </c>
      <c r="C30" s="22">
        <v>617639411</v>
      </c>
      <c r="D30" s="22">
        <v>2458</v>
      </c>
      <c r="E30" s="22" t="s">
        <v>288</v>
      </c>
      <c r="F30" s="22" t="s">
        <v>64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t="s">
        <v>162</v>
      </c>
      <c r="M30">
        <v>2</v>
      </c>
    </row>
    <row r="31" spans="1:14" x14ac:dyDescent="0.25">
      <c r="A31" s="22">
        <v>24</v>
      </c>
      <c r="B31" s="22" t="s">
        <v>289</v>
      </c>
      <c r="C31" s="22">
        <v>304175756</v>
      </c>
      <c r="D31" s="22">
        <v>30463</v>
      </c>
      <c r="E31" s="22" t="s">
        <v>290</v>
      </c>
      <c r="F31" s="22" t="s">
        <v>76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t="s">
        <v>162</v>
      </c>
      <c r="M31">
        <v>2</v>
      </c>
    </row>
    <row r="32" spans="1:14" x14ac:dyDescent="0.25">
      <c r="A32" s="22">
        <v>25</v>
      </c>
      <c r="B32" s="22" t="s">
        <v>291</v>
      </c>
      <c r="C32" s="22">
        <v>304569937</v>
      </c>
      <c r="D32" s="22">
        <v>1970</v>
      </c>
      <c r="E32" s="22" t="s">
        <v>292</v>
      </c>
      <c r="F32" s="22" t="s">
        <v>76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t="s">
        <v>162</v>
      </c>
      <c r="M32">
        <v>2</v>
      </c>
    </row>
    <row r="33" spans="1:13" x14ac:dyDescent="0.25">
      <c r="A33" s="26">
        <v>26</v>
      </c>
      <c r="B33" s="26" t="s">
        <v>293</v>
      </c>
      <c r="C33" s="26">
        <v>610142697</v>
      </c>
      <c r="D33" s="26">
        <v>1088</v>
      </c>
      <c r="E33" s="26" t="s">
        <v>294</v>
      </c>
      <c r="F33" s="26" t="s">
        <v>295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t="s">
        <v>162</v>
      </c>
      <c r="M33">
        <v>2</v>
      </c>
    </row>
    <row r="34" spans="1:13" x14ac:dyDescent="0.25">
      <c r="A34" s="22"/>
      <c r="B34" s="22" t="s">
        <v>42</v>
      </c>
      <c r="C34" s="22"/>
      <c r="D34" s="22"/>
      <c r="E34" s="22"/>
      <c r="F34" s="22"/>
      <c r="G34" s="22">
        <f>SUM(G8:G33)</f>
        <v>6054141</v>
      </c>
      <c r="H34" s="22">
        <f t="shared" ref="H34:K34" si="0">SUM(H8:H33)</f>
        <v>831243</v>
      </c>
      <c r="I34" s="22">
        <f t="shared" si="0"/>
        <v>543998</v>
      </c>
      <c r="J34" s="22">
        <f t="shared" si="0"/>
        <v>0</v>
      </c>
      <c r="K34" s="22">
        <f t="shared" si="0"/>
        <v>7429382</v>
      </c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6" workbookViewId="0">
      <selection activeCell="I9" sqref="I9:I15"/>
    </sheetView>
  </sheetViews>
  <sheetFormatPr defaultRowHeight="15" x14ac:dyDescent="0.25"/>
  <cols>
    <col min="1" max="1" width="5" customWidth="1"/>
    <col min="2" max="2" width="29.14062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10.8554687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23.25" x14ac:dyDescent="0.6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ht="23.25" x14ac:dyDescent="0.6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40.5" x14ac:dyDescent="1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3" ht="24" x14ac:dyDescent="0.6">
      <c r="A5" s="130" t="s">
        <v>231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3" ht="39.75" customHeight="1" x14ac:dyDescent="0.6">
      <c r="A7" s="131" t="s">
        <v>4</v>
      </c>
      <c r="B7" s="131" t="s">
        <v>5</v>
      </c>
      <c r="C7" s="1" t="s">
        <v>6</v>
      </c>
      <c r="D7" s="126" t="s">
        <v>7</v>
      </c>
      <c r="E7" s="127"/>
      <c r="F7" s="125" t="s">
        <v>8</v>
      </c>
      <c r="G7" s="127"/>
      <c r="H7" s="125" t="s">
        <v>9</v>
      </c>
      <c r="I7" s="127"/>
      <c r="J7" s="123" t="s">
        <v>10</v>
      </c>
    </row>
    <row r="8" spans="1:13" ht="25.5" customHeight="1" x14ac:dyDescent="0.6">
      <c r="A8" s="132"/>
      <c r="B8" s="132"/>
      <c r="C8" s="2"/>
      <c r="D8" s="3" t="s">
        <v>11</v>
      </c>
      <c r="E8" s="71" t="s">
        <v>12</v>
      </c>
      <c r="F8" s="71" t="s">
        <v>11</v>
      </c>
      <c r="G8" s="71" t="s">
        <v>12</v>
      </c>
      <c r="H8" s="71" t="s">
        <v>11</v>
      </c>
      <c r="I8" s="71" t="s">
        <v>12</v>
      </c>
      <c r="J8" s="124"/>
    </row>
    <row r="9" spans="1:13" ht="20.100000000000001" customHeight="1" x14ac:dyDescent="0.6">
      <c r="A9" s="5">
        <v>1</v>
      </c>
      <c r="B9" s="6" t="s">
        <v>13</v>
      </c>
      <c r="C9" s="7">
        <v>78013</v>
      </c>
      <c r="D9" s="8">
        <v>43980</v>
      </c>
      <c r="E9" s="8">
        <v>86796</v>
      </c>
      <c r="F9" s="9">
        <v>6895</v>
      </c>
      <c r="G9" s="8">
        <v>0</v>
      </c>
      <c r="H9" s="55">
        <f>D9+F9</f>
        <v>50875</v>
      </c>
      <c r="I9" s="8">
        <f>G9+E9</f>
        <v>86796</v>
      </c>
      <c r="J9" s="10">
        <f>I9/H9*100</f>
        <v>170.6063882063882</v>
      </c>
      <c r="L9" s="11"/>
      <c r="M9" s="11"/>
    </row>
    <row r="10" spans="1:13" ht="24" customHeight="1" x14ac:dyDescent="0.25">
      <c r="A10" s="12">
        <v>2</v>
      </c>
      <c r="B10" s="13" t="s">
        <v>14</v>
      </c>
      <c r="C10" s="8">
        <v>21049</v>
      </c>
      <c r="D10" s="8">
        <v>10926</v>
      </c>
      <c r="E10" s="8">
        <v>15097</v>
      </c>
      <c r="F10" s="8">
        <v>1889</v>
      </c>
      <c r="G10" s="8">
        <v>0</v>
      </c>
      <c r="H10" s="55">
        <f t="shared" ref="H10:H15" si="0">D10+F10</f>
        <v>12815</v>
      </c>
      <c r="I10" s="8">
        <f t="shared" ref="I10:I15" si="1">G10+E10</f>
        <v>15097</v>
      </c>
      <c r="J10" s="10">
        <f t="shared" ref="J10:J15" si="2">I10/H10*100</f>
        <v>117.80725712056184</v>
      </c>
      <c r="L10" s="11"/>
      <c r="M10" s="11"/>
    </row>
    <row r="11" spans="1:13" ht="20.100000000000001" customHeight="1" x14ac:dyDescent="0.6">
      <c r="A11" s="12">
        <v>3</v>
      </c>
      <c r="B11" s="14" t="s">
        <v>15</v>
      </c>
      <c r="C11" s="8">
        <v>15100</v>
      </c>
      <c r="D11" s="8">
        <v>8512</v>
      </c>
      <c r="E11" s="8">
        <v>23611</v>
      </c>
      <c r="F11" s="8">
        <v>1263</v>
      </c>
      <c r="G11" s="8">
        <v>0</v>
      </c>
      <c r="H11" s="55">
        <f t="shared" si="0"/>
        <v>9775</v>
      </c>
      <c r="I11" s="8">
        <f t="shared" si="1"/>
        <v>23611</v>
      </c>
      <c r="J11" s="10">
        <f t="shared" si="2"/>
        <v>241.54475703324806</v>
      </c>
      <c r="L11" s="11"/>
      <c r="M11" s="11"/>
    </row>
    <row r="12" spans="1:13" ht="24" customHeight="1" x14ac:dyDescent="0.6">
      <c r="A12" s="12">
        <v>4</v>
      </c>
      <c r="B12" s="14" t="s">
        <v>16</v>
      </c>
      <c r="C12" s="8">
        <v>0</v>
      </c>
      <c r="D12" s="8">
        <v>0</v>
      </c>
      <c r="E12" s="8">
        <v>1072</v>
      </c>
      <c r="F12" s="8">
        <v>0</v>
      </c>
      <c r="G12" s="8">
        <v>0</v>
      </c>
      <c r="H12" s="55">
        <f t="shared" si="0"/>
        <v>0</v>
      </c>
      <c r="I12" s="8">
        <f t="shared" si="1"/>
        <v>1072</v>
      </c>
      <c r="J12" s="10"/>
      <c r="L12" s="11"/>
      <c r="M12" s="11"/>
    </row>
    <row r="13" spans="1:13" ht="49.5" customHeight="1" x14ac:dyDescent="0.6">
      <c r="A13" s="12">
        <v>5</v>
      </c>
      <c r="B13" s="15" t="s">
        <v>43</v>
      </c>
      <c r="C13" s="8">
        <v>1172</v>
      </c>
      <c r="D13" s="8">
        <v>740</v>
      </c>
      <c r="E13" s="8">
        <v>0</v>
      </c>
      <c r="F13" s="8">
        <v>95</v>
      </c>
      <c r="G13" s="8">
        <v>0</v>
      </c>
      <c r="H13" s="55">
        <f t="shared" si="0"/>
        <v>835</v>
      </c>
      <c r="I13" s="8">
        <f t="shared" si="1"/>
        <v>0</v>
      </c>
      <c r="J13" s="10">
        <f t="shared" si="2"/>
        <v>0</v>
      </c>
      <c r="L13" s="11"/>
      <c r="M13" s="11"/>
    </row>
    <row r="14" spans="1:13" ht="49.5" customHeight="1" x14ac:dyDescent="0.6">
      <c r="A14" s="12">
        <v>6</v>
      </c>
      <c r="B14" s="15" t="s">
        <v>86</v>
      </c>
      <c r="C14" s="8">
        <v>134</v>
      </c>
      <c r="D14" s="8">
        <v>75</v>
      </c>
      <c r="E14" s="8">
        <v>96</v>
      </c>
      <c r="F14" s="8">
        <v>15</v>
      </c>
      <c r="G14" s="8">
        <v>0</v>
      </c>
      <c r="H14" s="55">
        <f t="shared" si="0"/>
        <v>90</v>
      </c>
      <c r="I14" s="8">
        <f t="shared" si="1"/>
        <v>96</v>
      </c>
      <c r="J14" s="10">
        <f t="shared" si="2"/>
        <v>106.66666666666667</v>
      </c>
      <c r="L14" s="11"/>
      <c r="M14" s="11"/>
    </row>
    <row r="15" spans="1:13" ht="24.75" customHeight="1" x14ac:dyDescent="0.6">
      <c r="A15" s="8"/>
      <c r="B15" s="14" t="s">
        <v>17</v>
      </c>
      <c r="C15" s="16">
        <f t="shared" ref="C15" si="3">SUM(C9:C14)</f>
        <v>115468</v>
      </c>
      <c r="D15" s="16">
        <v>74586</v>
      </c>
      <c r="E15" s="16">
        <v>116673</v>
      </c>
      <c r="F15" s="16">
        <f>SUM(F9:F14)</f>
        <v>10157</v>
      </c>
      <c r="G15" s="16">
        <v>0</v>
      </c>
      <c r="H15" s="59">
        <f t="shared" si="0"/>
        <v>84743</v>
      </c>
      <c r="I15" s="16">
        <f t="shared" si="1"/>
        <v>116673</v>
      </c>
      <c r="J15" s="36">
        <f t="shared" si="2"/>
        <v>137.67862832328333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2">
        <v>1</v>
      </c>
      <c r="B17" s="14" t="s">
        <v>19</v>
      </c>
      <c r="C17" s="8"/>
      <c r="D17" s="8"/>
      <c r="E17" s="8">
        <v>11</v>
      </c>
      <c r="F17" s="8"/>
      <c r="G17" s="8">
        <v>3</v>
      </c>
      <c r="H17" s="8"/>
      <c r="I17" s="8">
        <v>14</v>
      </c>
      <c r="J17" s="8"/>
    </row>
    <row r="18" spans="1:10" ht="20.100000000000001" customHeight="1" x14ac:dyDescent="0.6">
      <c r="A18" s="12">
        <v>2</v>
      </c>
      <c r="B18" s="14" t="s">
        <v>20</v>
      </c>
      <c r="C18" s="8"/>
      <c r="D18" s="8"/>
      <c r="E18" s="8">
        <v>2</v>
      </c>
      <c r="F18" s="8"/>
      <c r="G18" s="8">
        <v>0</v>
      </c>
      <c r="H18" s="8"/>
      <c r="I18" s="8">
        <v>2</v>
      </c>
      <c r="J18" s="8"/>
    </row>
    <row r="19" spans="1:10" ht="20.100000000000001" customHeight="1" x14ac:dyDescent="0.6">
      <c r="A19" s="12">
        <v>3</v>
      </c>
      <c r="B19" s="14" t="s">
        <v>21</v>
      </c>
      <c r="C19" s="8"/>
      <c r="D19" s="8"/>
      <c r="E19" s="8">
        <v>2</v>
      </c>
      <c r="F19" s="8"/>
      <c r="G19" s="8">
        <v>0</v>
      </c>
      <c r="H19" s="8"/>
      <c r="I19" s="8">
        <v>2</v>
      </c>
      <c r="J19" s="8"/>
    </row>
    <row r="20" spans="1:10" ht="20.100000000000001" customHeight="1" x14ac:dyDescent="0.6">
      <c r="A20" s="12"/>
      <c r="B20" s="14" t="s">
        <v>22</v>
      </c>
      <c r="C20" s="8"/>
      <c r="D20" s="8"/>
      <c r="E20" s="16">
        <v>15</v>
      </c>
      <c r="F20" s="16"/>
      <c r="G20" s="16">
        <v>3</v>
      </c>
      <c r="H20" s="17"/>
      <c r="I20" s="16">
        <v>18</v>
      </c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4" t="s">
        <v>24</v>
      </c>
      <c r="C22" s="8"/>
      <c r="D22" s="8"/>
      <c r="E22" s="8">
        <v>14</v>
      </c>
      <c r="F22" s="8"/>
      <c r="G22" s="8">
        <v>0</v>
      </c>
      <c r="H22" s="8"/>
      <c r="I22" s="8">
        <v>14</v>
      </c>
      <c r="J22" s="8"/>
    </row>
    <row r="23" spans="1:10" ht="20.100000000000001" customHeight="1" x14ac:dyDescent="0.6">
      <c r="A23" s="8"/>
      <c r="B23" s="14" t="s">
        <v>20</v>
      </c>
      <c r="C23" s="8"/>
      <c r="D23" s="8"/>
      <c r="E23" s="8">
        <v>1</v>
      </c>
      <c r="F23" s="8"/>
      <c r="G23" s="8">
        <v>0</v>
      </c>
      <c r="H23" s="8"/>
      <c r="I23" s="8">
        <v>1</v>
      </c>
      <c r="J23" s="8"/>
    </row>
    <row r="24" spans="1:10" ht="20.100000000000001" customHeight="1" x14ac:dyDescent="0.6">
      <c r="A24" s="8"/>
      <c r="B24" s="14" t="s">
        <v>21</v>
      </c>
      <c r="C24" s="8"/>
      <c r="D24" s="8"/>
      <c r="E24" s="8">
        <v>1</v>
      </c>
      <c r="F24" s="8"/>
      <c r="G24" s="8">
        <v>0</v>
      </c>
      <c r="H24" s="8"/>
      <c r="I24" s="8">
        <v>1</v>
      </c>
      <c r="J24" s="8"/>
    </row>
    <row r="25" spans="1:10" ht="20.100000000000001" customHeight="1" x14ac:dyDescent="0.6">
      <c r="A25" s="8"/>
      <c r="B25" s="14" t="s">
        <v>22</v>
      </c>
      <c r="C25" s="8"/>
      <c r="D25" s="8"/>
      <c r="E25" s="16">
        <v>16</v>
      </c>
      <c r="F25" s="16"/>
      <c r="G25" s="16">
        <v>0</v>
      </c>
      <c r="H25" s="17"/>
      <c r="I25" s="16">
        <v>16</v>
      </c>
      <c r="J25" s="8"/>
    </row>
    <row r="26" spans="1:10" ht="35.25" customHeight="1" x14ac:dyDescent="0.3">
      <c r="A26" s="8"/>
      <c r="B26" s="18" t="s">
        <v>25</v>
      </c>
      <c r="C26" s="8"/>
      <c r="D26" s="8"/>
      <c r="E26" s="16">
        <v>47</v>
      </c>
      <c r="F26" s="16"/>
      <c r="G26" s="16">
        <v>6</v>
      </c>
      <c r="H26" s="17"/>
      <c r="I26" s="16">
        <v>53</v>
      </c>
      <c r="J26" s="8"/>
    </row>
    <row r="27" spans="1:10" ht="22.5" customHeight="1" x14ac:dyDescent="0.6">
      <c r="A27" s="8"/>
      <c r="B27" s="14" t="s">
        <v>26</v>
      </c>
      <c r="C27" s="14"/>
      <c r="D27" s="14"/>
      <c r="E27" s="16">
        <v>78</v>
      </c>
      <c r="F27" s="16"/>
      <c r="G27" s="16">
        <v>9</v>
      </c>
      <c r="H27" s="19"/>
      <c r="I27" s="16">
        <v>87</v>
      </c>
      <c r="J27" s="19"/>
    </row>
    <row r="28" spans="1:10" ht="20.25" customHeight="1" x14ac:dyDescent="0.6">
      <c r="A28" s="12">
        <v>1</v>
      </c>
      <c r="B28" s="14" t="s">
        <v>27</v>
      </c>
      <c r="C28" s="33" t="s">
        <v>84</v>
      </c>
      <c r="D28" s="34"/>
      <c r="E28" s="34"/>
      <c r="F28" s="34"/>
      <c r="G28" s="34"/>
      <c r="H28" s="34"/>
      <c r="I28" s="34"/>
      <c r="J28" s="35"/>
    </row>
    <row r="29" spans="1:10" ht="25.5" customHeight="1" x14ac:dyDescent="0.6">
      <c r="A29" s="12">
        <v>2</v>
      </c>
      <c r="B29" s="14" t="s">
        <v>28</v>
      </c>
      <c r="C29" s="14"/>
      <c r="D29" s="14"/>
      <c r="E29" s="16">
        <v>4</v>
      </c>
      <c r="F29" s="16"/>
      <c r="G29" s="16">
        <v>3</v>
      </c>
      <c r="H29" s="16"/>
      <c r="I29" s="16">
        <v>7</v>
      </c>
      <c r="J29" s="14"/>
    </row>
    <row r="30" spans="1:10" ht="24.75" customHeight="1" x14ac:dyDescent="0.6">
      <c r="A30" s="12">
        <v>3</v>
      </c>
      <c r="B30" s="14" t="s">
        <v>29</v>
      </c>
      <c r="C30" s="125" t="s">
        <v>30</v>
      </c>
      <c r="D30" s="126"/>
      <c r="E30" s="126"/>
      <c r="F30" s="126"/>
      <c r="G30" s="126"/>
      <c r="H30" s="126"/>
      <c r="I30" s="126"/>
      <c r="J30" s="127"/>
    </row>
    <row r="37" spans="2:4" x14ac:dyDescent="0.25">
      <c r="B37" s="20"/>
      <c r="C37" s="20"/>
      <c r="D37" s="20"/>
    </row>
    <row r="39" spans="2:4" ht="21" x14ac:dyDescent="0.35">
      <c r="B39" s="21"/>
      <c r="C39" s="21"/>
    </row>
  </sheetData>
  <mergeCells count="12">
    <mergeCell ref="J7:J8"/>
    <mergeCell ref="C30:J3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8" sqref="B8:K16"/>
    </sheetView>
  </sheetViews>
  <sheetFormatPr defaultRowHeight="15" x14ac:dyDescent="0.25"/>
  <cols>
    <col min="1" max="1" width="4.5703125" customWidth="1"/>
    <col min="2" max="2" width="36" customWidth="1"/>
    <col min="3" max="3" width="16.7109375" bestFit="1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4" x14ac:dyDescent="0.25">
      <c r="A6" s="122" t="s">
        <v>223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x14ac:dyDescent="0.25">
      <c r="A7" s="39" t="s">
        <v>32</v>
      </c>
      <c r="B7" s="39" t="s">
        <v>33</v>
      </c>
      <c r="C7" s="39" t="s">
        <v>34</v>
      </c>
      <c r="D7" s="39" t="s">
        <v>35</v>
      </c>
      <c r="E7" s="39" t="s">
        <v>36</v>
      </c>
      <c r="F7" s="39" t="s">
        <v>37</v>
      </c>
      <c r="G7" s="39" t="s">
        <v>38</v>
      </c>
      <c r="H7" s="39" t="s">
        <v>41</v>
      </c>
      <c r="I7" s="39" t="s">
        <v>39</v>
      </c>
      <c r="J7" s="39" t="s">
        <v>40</v>
      </c>
      <c r="K7" s="39" t="s">
        <v>42</v>
      </c>
      <c r="L7" s="40"/>
      <c r="M7" s="40" t="s">
        <v>53</v>
      </c>
      <c r="N7" s="24" t="s">
        <v>47</v>
      </c>
    </row>
    <row r="8" spans="1:14" x14ac:dyDescent="0.25">
      <c r="A8" s="62">
        <v>1</v>
      </c>
      <c r="B8" s="63" t="s">
        <v>224</v>
      </c>
      <c r="C8" s="62">
        <v>301314736</v>
      </c>
      <c r="D8" s="62">
        <v>82104</v>
      </c>
      <c r="E8" s="65" t="s">
        <v>225</v>
      </c>
      <c r="F8" s="62" t="s">
        <v>62</v>
      </c>
      <c r="G8" s="62">
        <v>0</v>
      </c>
      <c r="H8" s="62">
        <v>0</v>
      </c>
      <c r="I8" s="62">
        <v>0</v>
      </c>
      <c r="J8" s="64">
        <v>0</v>
      </c>
      <c r="K8" s="62">
        <v>0</v>
      </c>
      <c r="L8" s="43"/>
      <c r="M8" s="43" t="s">
        <v>217</v>
      </c>
      <c r="N8">
        <v>3</v>
      </c>
    </row>
    <row r="9" spans="1:14" ht="30" x14ac:dyDescent="0.25">
      <c r="A9" s="62">
        <v>2</v>
      </c>
      <c r="B9" s="62" t="s">
        <v>226</v>
      </c>
      <c r="C9" s="62">
        <v>106777538</v>
      </c>
      <c r="D9" s="62" t="s">
        <v>49</v>
      </c>
      <c r="E9" s="63" t="s">
        <v>227</v>
      </c>
      <c r="F9" s="62" t="s">
        <v>49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M9" t="s">
        <v>159</v>
      </c>
      <c r="N9" s="72">
        <v>3</v>
      </c>
    </row>
    <row r="10" spans="1:14" x14ac:dyDescent="0.25">
      <c r="A10" s="22">
        <v>3</v>
      </c>
      <c r="B10" s="22" t="s">
        <v>206</v>
      </c>
      <c r="C10" s="22">
        <v>300033467</v>
      </c>
      <c r="D10" s="22">
        <v>49527</v>
      </c>
      <c r="E10" s="22" t="s">
        <v>228</v>
      </c>
      <c r="F10" s="22" t="s">
        <v>82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M10" t="s">
        <v>159</v>
      </c>
      <c r="N10">
        <v>3</v>
      </c>
    </row>
    <row r="11" spans="1:14" x14ac:dyDescent="0.25">
      <c r="A11" s="22">
        <v>4</v>
      </c>
      <c r="B11" s="22" t="s">
        <v>229</v>
      </c>
      <c r="C11" s="22">
        <v>300079711</v>
      </c>
      <c r="D11" s="22">
        <v>11844</v>
      </c>
      <c r="E11" s="22" t="s">
        <v>230</v>
      </c>
      <c r="F11" s="22" t="s">
        <v>76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M11" t="s">
        <v>159</v>
      </c>
      <c r="N11">
        <v>3</v>
      </c>
    </row>
    <row r="12" spans="1:14" x14ac:dyDescent="0.25">
      <c r="A12" s="22">
        <v>5</v>
      </c>
      <c r="B12" s="22" t="s">
        <v>232</v>
      </c>
      <c r="C12" s="22">
        <v>604349693</v>
      </c>
      <c r="D12" s="22">
        <v>24</v>
      </c>
      <c r="E12" s="22" t="s">
        <v>233</v>
      </c>
      <c r="F12" s="22" t="s">
        <v>60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M12" t="s">
        <v>217</v>
      </c>
      <c r="N12">
        <v>2</v>
      </c>
    </row>
    <row r="13" spans="1:14" x14ac:dyDescent="0.25">
      <c r="A13" s="22">
        <v>6</v>
      </c>
      <c r="B13" s="22" t="s">
        <v>234</v>
      </c>
      <c r="C13" s="22">
        <v>305616386</v>
      </c>
      <c r="D13" s="22">
        <v>44669</v>
      </c>
      <c r="E13" s="22" t="s">
        <v>235</v>
      </c>
      <c r="F13" s="22" t="s">
        <v>60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M13" t="s">
        <v>217</v>
      </c>
      <c r="N13">
        <v>2</v>
      </c>
    </row>
    <row r="14" spans="1:14" x14ac:dyDescent="0.25">
      <c r="A14" s="22">
        <v>7</v>
      </c>
      <c r="B14" s="22" t="s">
        <v>236</v>
      </c>
      <c r="C14" s="22">
        <v>301548704</v>
      </c>
      <c r="D14" s="22">
        <v>30615</v>
      </c>
      <c r="E14" s="22" t="s">
        <v>237</v>
      </c>
      <c r="F14" s="22" t="s">
        <v>82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M14" t="s">
        <v>217</v>
      </c>
      <c r="N14">
        <v>2</v>
      </c>
    </row>
    <row r="15" spans="1:14" x14ac:dyDescent="0.25">
      <c r="A15" s="22">
        <v>8</v>
      </c>
      <c r="B15" s="22" t="s">
        <v>238</v>
      </c>
      <c r="C15" s="22">
        <v>604324171</v>
      </c>
      <c r="D15" s="22">
        <v>48822</v>
      </c>
      <c r="E15" s="22" t="s">
        <v>239</v>
      </c>
      <c r="F15" s="22" t="s">
        <v>60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M15" t="s">
        <v>217</v>
      </c>
      <c r="N15">
        <v>2</v>
      </c>
    </row>
    <row r="16" spans="1:14" x14ac:dyDescent="0.25">
      <c r="A16" s="22">
        <v>9</v>
      </c>
      <c r="B16" s="22" t="s">
        <v>240</v>
      </c>
      <c r="C16" s="22">
        <v>606692898</v>
      </c>
      <c r="D16" s="22">
        <v>121825</v>
      </c>
      <c r="E16" s="22" t="s">
        <v>241</v>
      </c>
      <c r="F16" s="22" t="s">
        <v>76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>
        <v>0</v>
      </c>
      <c r="M16" t="s">
        <v>217</v>
      </c>
      <c r="N16">
        <v>3</v>
      </c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" bottom="0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TOTAL (2)</vt:lpstr>
      <vt:lpstr>ashad</vt:lpstr>
      <vt:lpstr>ASHAD TOTAL</vt:lpstr>
      <vt:lpstr>BAISAKH</vt:lpstr>
      <vt:lpstr>Jestha </vt:lpstr>
      <vt:lpstr>Jestha Total</vt:lpstr>
      <vt:lpstr>baishaktotal</vt:lpstr>
      <vt:lpstr>CHAITRA</vt:lpstr>
      <vt:lpstr>CHAITRA TOTAL</vt:lpstr>
      <vt:lpstr>falgun total</vt:lpstr>
      <vt:lpstr>falgun</vt:lpstr>
      <vt:lpstr>maghtotal</vt:lpstr>
      <vt:lpstr>Magh</vt:lpstr>
      <vt:lpstr>POUSH</vt:lpstr>
      <vt:lpstr>poushtotal</vt:lpstr>
      <vt:lpstr>mansirtotal</vt:lpstr>
      <vt:lpstr>mansir</vt:lpstr>
      <vt:lpstr>kartik</vt:lpstr>
      <vt:lpstr>kartik total</vt:lpstr>
      <vt:lpstr>Aswin</vt:lpstr>
      <vt:lpstr>aswintotal</vt:lpstr>
      <vt:lpstr>bhadratotal</vt:lpstr>
      <vt:lpstr>bhadra</vt:lpstr>
      <vt:lpstr>shrawan</vt:lpstr>
      <vt:lpstr>shrawantotal</vt:lpstr>
      <vt:lpstr>TOTAL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2025-08-08T06:40:16Z</cp:lastPrinted>
  <dcterms:created xsi:type="dcterms:W3CDTF">2024-07-25T06:34:21Z</dcterms:created>
  <dcterms:modified xsi:type="dcterms:W3CDTF">2025-10-14T05:31:07Z</dcterms:modified>
</cp:coreProperties>
</file>